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14760" windowHeight="9975" activeTab="0"/>
  </bookViews>
  <sheets>
    <sheet name="EJEC" sheetId="1" r:id="rId1"/>
  </sheets>
  <definedNames>
    <definedName name="_xlnm.Print_Titles" localSheetId="0">'EJEC'!$A:$A,'EJEC'!$1:$13</definedName>
  </definedNames>
  <calcPr fullCalcOnLoad="1"/>
</workbook>
</file>

<file path=xl/sharedStrings.xml><?xml version="1.0" encoding="utf-8"?>
<sst xmlns="http://schemas.openxmlformats.org/spreadsheetml/2006/main" count="356" uniqueCount="232">
  <si>
    <t>CONCEPTO</t>
  </si>
  <si>
    <t>ENTIDAD:</t>
  </si>
  <si>
    <t>MODIFICACIONES</t>
  </si>
  <si>
    <t>ADICIONES</t>
  </si>
  <si>
    <t>CREDITOS</t>
  </si>
  <si>
    <t>NIT No:</t>
  </si>
  <si>
    <t>RENDICION DE CUENTAS</t>
  </si>
  <si>
    <t>NOMBRE DEL REPRESENTANTE LEGAL:</t>
  </si>
  <si>
    <t>CIUDAD, DIRECCION Y TELEFONOS:</t>
  </si>
  <si>
    <t>VIGENCIA FISCAL:</t>
  </si>
  <si>
    <t>CONTA</t>
  </si>
  <si>
    <t>TRASLADO</t>
  </si>
  <si>
    <t>BLE</t>
  </si>
  <si>
    <t>CODIG</t>
  </si>
  <si>
    <t>HOJA ___2___  DE ___7____</t>
  </si>
  <si>
    <t>PRESUPUESTO DEFINITIVO</t>
  </si>
  <si>
    <t>MOVIMIENTO PRESUPUESTAL</t>
  </si>
  <si>
    <t>MESES ANTERIORES</t>
  </si>
  <si>
    <t>MES</t>
  </si>
  <si>
    <t>PRESUPUESTO INICIAL</t>
  </si>
  <si>
    <t>RUBRO PRESUPUESTAL</t>
  </si>
  <si>
    <t>INFORME DE EJECUCION PRESUPUESTAL DE GASTOS CON CERTIFICADOS</t>
  </si>
  <si>
    <t>FUENTE</t>
  </si>
  <si>
    <t xml:space="preserve">SALDO POR COMPROMETER  </t>
  </si>
  <si>
    <t>CREDITO</t>
  </si>
  <si>
    <t>CONTRA CREDITOS</t>
  </si>
  <si>
    <t>CDP</t>
  </si>
  <si>
    <t>RP</t>
  </si>
  <si>
    <t>OBLIGACION</t>
  </si>
  <si>
    <t>ORDEN DE PAGO</t>
  </si>
  <si>
    <t>PAGOS</t>
  </si>
  <si>
    <t>EGRESOS</t>
  </si>
  <si>
    <t>CERTIFICADO</t>
  </si>
  <si>
    <t>REGISTROS</t>
  </si>
  <si>
    <t>MES INICIAL:</t>
  </si>
  <si>
    <t>MES FINAL:</t>
  </si>
  <si>
    <t>MES INICIAL AL MES FINAL:</t>
  </si>
  <si>
    <t>ENERO                2017</t>
  </si>
  <si>
    <t>REDUCCION</t>
  </si>
  <si>
    <t xml:space="preserve">                                                  </t>
  </si>
  <si>
    <t xml:space="preserve">                                                            </t>
  </si>
  <si>
    <t>SOLDO POR COMPROMETER</t>
  </si>
  <si>
    <t>SALDO POR PAGAR  OBLIGACION -PAGOS</t>
  </si>
  <si>
    <t>PERSONERIA DE BUCARAMANGA</t>
  </si>
  <si>
    <t>804.006.780-0</t>
  </si>
  <si>
    <t>OMAR ALFONSO OCHOA MALDONADO</t>
  </si>
  <si>
    <t>CARRERA 11 N°34-52 TELÉFONO: 6915169 - 6420029 EXT:106</t>
  </si>
  <si>
    <t>CONTRALORIA GENERAL DE SANTANDER</t>
  </si>
  <si>
    <t xml:space="preserve">PERSONERIA DE BUCARAMANGA 2017          </t>
  </si>
  <si>
    <t xml:space="preserve">               </t>
  </si>
  <si>
    <t>DICIEMBRE            2017</t>
  </si>
  <si>
    <t>ENERO DICIEMBRE 2017</t>
  </si>
  <si>
    <t xml:space="preserve">0                             </t>
  </si>
  <si>
    <t xml:space="preserve">CUENTAS DE PRESUPUESTO Y TESORERÍA                                                                                                                    </t>
  </si>
  <si>
    <t>-</t>
  </si>
  <si>
    <t xml:space="preserve">03                            </t>
  </si>
  <si>
    <t xml:space="preserve">PRESUPUESTO DE GASTOS DE FUNCIONAMIENTO                                                                                                               </t>
  </si>
  <si>
    <t xml:space="preserve">0320                          </t>
  </si>
  <si>
    <t xml:space="preserve">GASTOS DE PERSONAL APROBADOS (CR)                                                                                                                     </t>
  </si>
  <si>
    <t xml:space="preserve">032001                        </t>
  </si>
  <si>
    <t xml:space="preserve">SERVICIOS PERSONALES ASOCIADOS A LA NÓMINA - SUELDOS DE PERSONAL DE NÓMINA                                                                            </t>
  </si>
  <si>
    <t>-RESOLUCION No. 130 DE 2017-RESOLUCION No. 137 DE L 23 DE AGOSTO DE 2017-RESOLUCION No. 124 DE 2017-RESOLUCION No. 170 DE 2017-RESOLUCION No. 203 DE 2017</t>
  </si>
  <si>
    <t xml:space="preserve">032003                        </t>
  </si>
  <si>
    <t xml:space="preserve">SERVICIOS PERSONALES ASOCIADOS A LA NÓMINA - OTROS                                                                                                    </t>
  </si>
  <si>
    <t xml:space="preserve">032003001                     </t>
  </si>
  <si>
    <t xml:space="preserve">SUBSIDIO DE TRANSPORTE                                                                                                                                </t>
  </si>
  <si>
    <t>-RESOLUCION 025 DE 2017</t>
  </si>
  <si>
    <t xml:space="preserve">032003002                     </t>
  </si>
  <si>
    <t xml:space="preserve">PRIMA VACACIONAL                                                                                                                                      </t>
  </si>
  <si>
    <t>-RESOLUCION No. 170 DE 2017</t>
  </si>
  <si>
    <t xml:space="preserve">032003003                     </t>
  </si>
  <si>
    <t xml:space="preserve">PRIMA DE SERVICIOS Y DE NAVIDAD                                                                                                                       </t>
  </si>
  <si>
    <t xml:space="preserve">032003004                     </t>
  </si>
  <si>
    <t xml:space="preserve">INTERESES A LA CESANTIAS                                                                                                                              </t>
  </si>
  <si>
    <t>-RESOLUCION No. 148 DE 2017, ACUERDO MUNICIPAL No. 033 DEL 31 DE AGOSTO DE 2017</t>
  </si>
  <si>
    <t xml:space="preserve">032003005                     </t>
  </si>
  <si>
    <t xml:space="preserve">INDEMNIZACIÓN                                                                                                                                         </t>
  </si>
  <si>
    <t>-RESOLUCION No. 151 DEL 13 DE SEPTIEMBRE DE 2017-RESOLUCION No. 203 DE 2017</t>
  </si>
  <si>
    <t>-RESOLUCION No. 137 DE L 23 DE AGOSTO DE 2017-RESOLUCION 025 DE 2017-RESOLUCION No. 170 DE 2017</t>
  </si>
  <si>
    <t xml:space="preserve">032003006                     </t>
  </si>
  <si>
    <t xml:space="preserve">BONIFICACIÓN SERVICIOS PRESTADOS Y RECREACIÓN                                                                                                         </t>
  </si>
  <si>
    <t xml:space="preserve">032003007                     </t>
  </si>
  <si>
    <t xml:space="preserve">SUBSIDIO DE ALIMENTACIÓN                                                                                                                              </t>
  </si>
  <si>
    <t xml:space="preserve">032003008                     </t>
  </si>
  <si>
    <t xml:space="preserve">VACACIONES                                                                                                                                            </t>
  </si>
  <si>
    <t>-RESOLUCION 025 DE 2017-RESOLUCION No. 170 DE 2017-RESOLUCION No. 177 DEL 9 DE NOVIEMBRE DE 2017.</t>
  </si>
  <si>
    <t xml:space="preserve">032008                        </t>
  </si>
  <si>
    <t xml:space="preserve">SERVICIOS PERSONALES INDIRECTOS - HONORARIOS                                                                                                          </t>
  </si>
  <si>
    <t>-RESOLUCION 025 DE 2017-RESOLUCION No. 038 DE 2017. POR MEDIO DEL CUAL SE ACREDITA Y CO0NTRACREDITA-RESOLUCION No. 130 DE 2017-RESOLUCION No. 102 DE 2017-RESOLUCION No. 137 DEL 23 DE AGOSTO DE 2017-RESOLUCION No. 124 DE 2017-RESOLUCION No.-</t>
  </si>
  <si>
    <t xml:space="preserve">032010                        </t>
  </si>
  <si>
    <t xml:space="preserve">SERVICIOS PERSONALES INDIRECTOS - REMUNERACIÓN SERVICIOS TÉCNICOS                                                                                     </t>
  </si>
  <si>
    <t>-RESOLUCION 025 DE 2017-RESOLUCION No. 038 DE 2017. POR MEDIO DEL CUAL SE ACREDITA Y CO0NTRACREDITA-RESOLUCION No. 130 DE 2017-RESOLUCION No. 102 DE 2017-RESOLUCION No. 124 DE 2017-RESOLUCION No. 170</t>
  </si>
  <si>
    <t>-RESOLUCION No. 151 DE 13 DE SEPTIEMBRE DE 2017</t>
  </si>
  <si>
    <t xml:space="preserve">032014                        </t>
  </si>
  <si>
    <t xml:space="preserve">CONTRIBUCIONES INHERENTES A LA NÓMINA -ADMINISTRADAS POR EL SECTOR PRIVADO                                                                            </t>
  </si>
  <si>
    <t xml:space="preserve">032014001                     </t>
  </si>
  <si>
    <t xml:space="preserve">CAJA DE COMPENSACIÓN FAMILIAR                                                                                                                         </t>
  </si>
  <si>
    <t xml:space="preserve">032014002                     </t>
  </si>
  <si>
    <t xml:space="preserve">ENTIDADES PROMOTORAS DE SALUD                                                                                                                         </t>
  </si>
  <si>
    <t xml:space="preserve">032014003                     </t>
  </si>
  <si>
    <t xml:space="preserve">FONDO DE PENSIONES                                                                                                                                    </t>
  </si>
  <si>
    <t>-RESOLUCION No. 137 DEL 23 DE AGOSTO DE 2017</t>
  </si>
  <si>
    <t xml:space="preserve">032014004                     </t>
  </si>
  <si>
    <t xml:space="preserve">RIESGOS PROFESIONALES                                                                                                                                 </t>
  </si>
  <si>
    <t>-RESOLUCION No. 177 DEL 9 DE NOVIEMBRE DE 2017.</t>
  </si>
  <si>
    <t xml:space="preserve">032014005                     </t>
  </si>
  <si>
    <t xml:space="preserve">FONDO DE CESANTIAS                                                                                                                                    </t>
  </si>
  <si>
    <t xml:space="preserve">032015                        </t>
  </si>
  <si>
    <t xml:space="preserve">CONTRIBUCIONES INHERENTES A LA NÓMINA ADMINISTRADAS POR EL SECTOR PÚBLICO                                                                             </t>
  </si>
  <si>
    <t xml:space="preserve">032015001                     </t>
  </si>
  <si>
    <t xml:space="preserve">032015002                     </t>
  </si>
  <si>
    <t>-RESOLUCION No. 137 DE L 23 DE AGOSTO DE 2017-RESOLUCION No. 170 DE 2017</t>
  </si>
  <si>
    <t xml:space="preserve">032015003                     </t>
  </si>
  <si>
    <t>-RESOLUCION 025 DE 2017-RESOLUCION No. 177 DEL 9 DE NOVIEMBRE DE 2017.</t>
  </si>
  <si>
    <t xml:space="preserve">032015004                     </t>
  </si>
  <si>
    <t xml:space="preserve">FONDO DE CESANTIAS Y PROVISIONES                                                                                                                      </t>
  </si>
  <si>
    <t xml:space="preserve">032016                        </t>
  </si>
  <si>
    <t xml:space="preserve">CONTRIBUCIONES INHERENTES A LA NÓMINA - APORTES AL ICBF                                                                                               </t>
  </si>
  <si>
    <t>-RESOLUCION No. 170 DE 2017-RESOLUCION No. 177 DEL 9 DE NOVIEMBRE DE 2017.</t>
  </si>
  <si>
    <t xml:space="preserve">032017                        </t>
  </si>
  <si>
    <t xml:space="preserve">CONTRIBUCIONES INHERENTES A LA NÓMINA - APORTES AL SENA                                                                                               </t>
  </si>
  <si>
    <t>-RESOLUCION No. 203 DE 2017</t>
  </si>
  <si>
    <t xml:space="preserve">032018                        </t>
  </si>
  <si>
    <t xml:space="preserve">CONTRIBUCIONES INHERENTES A LA NÓMINA - APORTES A LA ESAP                                                                                             </t>
  </si>
  <si>
    <t xml:space="preserve">032019                        </t>
  </si>
  <si>
    <t xml:space="preserve">CONTRIBUCIONES INHERENTES A LA NÓMINA - APORTES A ESCUELAS INDUSTRIALES E INSTITUTOS TÉCNICOS                                                         </t>
  </si>
  <si>
    <t xml:space="preserve">0321                          </t>
  </si>
  <si>
    <t xml:space="preserve">GASTOS GENERALES APROBADOS (CR)                                                                                                                       </t>
  </si>
  <si>
    <t xml:space="preserve">032101                        </t>
  </si>
  <si>
    <t xml:space="preserve">IMPUESTOS Y CONTRIBUCIONES                                                                                                                            </t>
  </si>
  <si>
    <t xml:space="preserve">032103                        </t>
  </si>
  <si>
    <t xml:space="preserve">ADQUISICIÓN DE BIENES Y SERVICIOS - COMPRA DE EQUIPO                                                                                                  </t>
  </si>
  <si>
    <t xml:space="preserve">032103001                     </t>
  </si>
  <si>
    <t xml:space="preserve">EQUIPOS VARIOS                                                                                                                                        </t>
  </si>
  <si>
    <t xml:space="preserve">032104                        </t>
  </si>
  <si>
    <t xml:space="preserve">ADQUISICIÓN DE BIENES Y SERVICIOS - ENSERES Y EQUIPO DE OFICINA                                                                                       </t>
  </si>
  <si>
    <t xml:space="preserve">032104001                     </t>
  </si>
  <si>
    <t xml:space="preserve">EQUIPO DE OFICINA                                                                                                                                     </t>
  </si>
  <si>
    <t>-RESOLUCION No. 170</t>
  </si>
  <si>
    <t>-RESOLUCION No. 102 DE 2017-RESOLUCION No. 145-2017</t>
  </si>
  <si>
    <t xml:space="preserve">032104002                     </t>
  </si>
  <si>
    <t xml:space="preserve">MOBILIARIO Y ENSERES DE OFICINA                                                                                                                       </t>
  </si>
  <si>
    <t>-RESOLUCION No. 124 DE 2017-RESOLUCION No. 170 DE 2017</t>
  </si>
  <si>
    <t>-RESOLUCION No. 102 DE 2017</t>
  </si>
  <si>
    <t xml:space="preserve">032106                        </t>
  </si>
  <si>
    <t xml:space="preserve">ADQUISICIÓN DE BIENES Y SERVICIOS - MATERIALES Y SUMINISTROS                                                                                          </t>
  </si>
  <si>
    <t>-RESOLUCION No. 124 DE 2017-RESOLUCION No. 151 DEL 13 DE SEPTIEMBRE DE 2017</t>
  </si>
  <si>
    <t xml:space="preserve">032107                        </t>
  </si>
  <si>
    <t xml:space="preserve">ADQUISICIÓN DE BIENES Y SERVICIOS - MANTENIMIENTO                                                                                                     </t>
  </si>
  <si>
    <t xml:space="preserve">032107001                     </t>
  </si>
  <si>
    <t xml:space="preserve">MANTENIMIENTO, REPARACIÓN, VEHICULOS Y LLANTAS                                                                                                        </t>
  </si>
  <si>
    <t>-RESOLUCION No. 145-2017-RESOLUCION No. 170 DE 2017</t>
  </si>
  <si>
    <t xml:space="preserve">032107002                     </t>
  </si>
  <si>
    <t xml:space="preserve">MANTENIMIENTO, REPARACIÓN DE EQUIPOS                                                                                                                  </t>
  </si>
  <si>
    <t>-RESOLUCION No. 038 DE 2017. POR EL CUAL SE ACREDITA Y CONTRACREDITA-RESOLUCION No. 102 DE 2017-RESOLUCION No. 145-2017-RESOLUCION No. 170 DE 2017</t>
  </si>
  <si>
    <t xml:space="preserve">032108                        </t>
  </si>
  <si>
    <t xml:space="preserve">ADQUISICIÓN DE BIENES Y SERVICIOS - COMUNICACIONES Y TRANSPORTE                                                                                       </t>
  </si>
  <si>
    <t>-RESOLUCION No. 102 DE 2017-RESOLUCION No. 124 DE 2017-RESOLUCION No. 151 DEL 13 DE SEPTIEMBRE DE 2017-RESOLUCION No. 170 DE 2017</t>
  </si>
  <si>
    <t xml:space="preserve">032109                        </t>
  </si>
  <si>
    <t xml:space="preserve">ADQUISICIÓN DE BIENES Y SERVICIOS - IMPRESOS Y PUBLICACIONES                                                                                          </t>
  </si>
  <si>
    <t>-RESOLUCION No. 038 DE 2017. POR EL CUAL SE ACREDITA Y CONTRACREDITA-RESOLUCION No. 170 DE 2017</t>
  </si>
  <si>
    <t xml:space="preserve">032110                        </t>
  </si>
  <si>
    <t xml:space="preserve">ADQUISICIÓN DE BIENES Y SERVICIOS - SERVICIOS PÚBLICOS                                                                                                </t>
  </si>
  <si>
    <t>-RESOLUCION No. 151 DE 13 DE SEPTIEMBRE DE 2017-RESOLUCION No. 170 DE 2017-RESOLUCION No. 177 DEL 9 DE NOVIEMBRE DE 2017.</t>
  </si>
  <si>
    <t xml:space="preserve">032111                        </t>
  </si>
  <si>
    <t xml:space="preserve">ADQUISICIÓN DE BIENES Y SERVICIOS - SEGUROS                                                                                                           </t>
  </si>
  <si>
    <t xml:space="preserve">032112                        </t>
  </si>
  <si>
    <t xml:space="preserve">ADQUISICIÓN DE BIENES Y SERVICIOS - ARRENDAMIENTOS                                                                                                    </t>
  </si>
  <si>
    <t xml:space="preserve">032113                        </t>
  </si>
  <si>
    <t xml:space="preserve">ADQUISICIÓN DE BIENES Y SERVICIOS - VIÁTICOS Y GASTOS DE VIAJE                                                                                        </t>
  </si>
  <si>
    <t>-RESOLUCION No. 151 DEL 13 DE SEPTIEMBRE DE 2017-RESOLUCION No. 203 DE 2017-RESOLUCION No. 177 DEL 9 DE NOVIEMBRE DE 2017.</t>
  </si>
  <si>
    <t xml:space="preserve">032119                        </t>
  </si>
  <si>
    <t xml:space="preserve">ADQUISICIÓN DE BIENES Y SERVICIOS - GASTOS IMPREVISTOS                                                                                                </t>
  </si>
  <si>
    <t>-RESOLUCION No. 102 DE 2017-RESOLUCION No. 151 DEL 13 DE SEPTIEMBRE DE 2017</t>
  </si>
  <si>
    <t xml:space="preserve">032123                        </t>
  </si>
  <si>
    <t xml:space="preserve">ADQUISICIÓN DE BIENES Y SERVICIOS - CAPACITACIÓN, BIENESTAR SOCIAL Y ESTÍMULOS                                                                        </t>
  </si>
  <si>
    <t xml:space="preserve">032123001                     </t>
  </si>
  <si>
    <t xml:space="preserve">CAPACITACÓN DE PERSONAL                                                                                                                               </t>
  </si>
  <si>
    <t xml:space="preserve">032123002                     </t>
  </si>
  <si>
    <t xml:space="preserve">PROGRAMAS DE BIENESTAR SOCIAL E INCENTIVOS A EMPLEADOS                                                                                                </t>
  </si>
  <si>
    <t xml:space="preserve">032123003                     </t>
  </si>
  <si>
    <t xml:space="preserve">ESTIMULOS Y CONDECORACIONES                                                                                                                           </t>
  </si>
  <si>
    <t xml:space="preserve">032123004                     </t>
  </si>
  <si>
    <t xml:space="preserve">PROGRAMA DE PARTICIPACIÓN CIUDADANA                                                                                                                   </t>
  </si>
  <si>
    <t>-RESOLUCION No. 038 DE 2017. POR EL CUAL SE ACREDITA Y CONTRACREDITA-RESOLUCION No. 102 DE 2017-RESOLUCION No. 072 DE 2017-RESOLUCION No. 151 DE 13 DE SEPTIEMBRE DE 2017-RESOLUCION No. 170 DE 2017</t>
  </si>
  <si>
    <t xml:space="preserve">032123005                     </t>
  </si>
  <si>
    <t xml:space="preserve">PLAN ESTRATETIGO CONSTRUYENDO DEMOCRACIA                                                                                                              </t>
  </si>
  <si>
    <t>-RESOLUCION No. 145 DE 2017-RESOLUCION No. 151 DEL 13 DE SEPTIEMBRE DE 2017</t>
  </si>
  <si>
    <t xml:space="preserve">032190                        </t>
  </si>
  <si>
    <t xml:space="preserve">ADQUISICIÓN DE BIENES Y SERVICIOS - OTROS GASTOS POR ADQUISICIÓN DE BIENES                                                                            </t>
  </si>
  <si>
    <t xml:space="preserve">032190001                     </t>
  </si>
  <si>
    <t xml:space="preserve">SISTEMATIZACIÓN                                                                                                                                       </t>
  </si>
  <si>
    <t>-RESOLUCION 025 DE 2017-RESOLUCION No. 130 DE 2017</t>
  </si>
  <si>
    <t xml:space="preserve">032190002                     </t>
  </si>
  <si>
    <t xml:space="preserve">GASTOS DE CAFETERIA Y ASEO                                                                                                                            </t>
  </si>
  <si>
    <t xml:space="preserve">032190003                     </t>
  </si>
  <si>
    <t xml:space="preserve">MATERIAL BIBLIOGRAFICO                                                                                                                                </t>
  </si>
  <si>
    <t xml:space="preserve">032190004                     </t>
  </si>
  <si>
    <t xml:space="preserve">COMBUSTIBLES Y LUBRICANTES                                                                                                                            </t>
  </si>
  <si>
    <t>-RESOLUCION No. 038 DE 2017. POR EL CUAL SE ACREDITA Y CONTRACREDITA</t>
  </si>
  <si>
    <t xml:space="preserve">032190005                     </t>
  </si>
  <si>
    <t xml:space="preserve">CAJA MENOR                                                                                                                                            </t>
  </si>
  <si>
    <t>-RESOLUCION No. 038 DE 2017. POR EL CUAL SE ACREDITA Y CONTRACREDITA-RESOLUCION No. 130 DE 2017-RESOLUCION No. 102 DE 2017-RESOLUCION No. 072 DE 2017-RESOLUCION No. 124 DE 2017-RESOLUCION No. 151 DE 13 DE SEPTIEMBRE DE 2017</t>
  </si>
  <si>
    <t xml:space="preserve">032190006                     </t>
  </si>
  <si>
    <t xml:space="preserve">OTROS GASTOS GENERALES                                                                                                                                </t>
  </si>
  <si>
    <t>-RESOLUCION No. 038 DE 2017. POR MEDIO DEL CUAL SE ACREDITA Y CO0NTRACREDITA-RESOLUCION No. 072 DE 2017-RESOLUCION No. 102 DE 2017-RESOLUCION No. 124 DE 2017-RESOLUCION No. 151 DEL 13 DE SEPTIEMBRE DE 2017-RESOLUCION No. 203 DE 2017-RESOLUC</t>
  </si>
  <si>
    <t xml:space="preserve">032191                        </t>
  </si>
  <si>
    <t xml:space="preserve">ADQUISICIÓN DE BIENES Y SERVICIOS - OTROS GASTOS POR ADQUISICIÓN DE SERVICIOS                                                                         </t>
  </si>
  <si>
    <t xml:space="preserve">032191001                     </t>
  </si>
  <si>
    <t xml:space="preserve">ESTUDIOS E INVESTIGACIONES                                                                                                                            </t>
  </si>
  <si>
    <t>-RESOLUCION No. 151 DE 13 DE SEPTIEMBRE DE 2017-RESOLUCION No. 170 DE 2017</t>
  </si>
  <si>
    <t xml:space="preserve">032191002                     </t>
  </si>
  <si>
    <t xml:space="preserve">CENTRO DE CONCILIACIONES                                                                                                                              </t>
  </si>
  <si>
    <t>-RESOLUCION No. 151 DEL 13 DE SEPTIEMBRE DE 2017</t>
  </si>
  <si>
    <t>-RESOLUCION 025 DE 2017-RESOLUCION No. 038 DE 2017. POR EL CUAL SE ACREDITA Y CONTRACREDITA-RESOLUCION No. 170 DE 2017</t>
  </si>
  <si>
    <t xml:space="preserve">0326                          </t>
  </si>
  <si>
    <t xml:space="preserve">OTROS GASTOS DE FUNCIONAMIENTO APROBADOS (CR)                                                                                                         </t>
  </si>
  <si>
    <t xml:space="preserve">032601                        </t>
  </si>
  <si>
    <t xml:space="preserve">DOTACIÓN DE PERSONAL                                                                                                                                  </t>
  </si>
  <si>
    <t xml:space="preserve">032603                        </t>
  </si>
  <si>
    <t xml:space="preserve">INDEMNIZACIONES JUDICIALES Y CONCILIACIONES                                                                                                           </t>
  </si>
  <si>
    <t>honorarios</t>
  </si>
  <si>
    <t>Serv Tecnicos</t>
  </si>
  <si>
    <t>Gtos Gener</t>
  </si>
  <si>
    <t>Nomina</t>
  </si>
  <si>
    <t>SALDO EN BANCOS</t>
  </si>
  <si>
    <t>TRANSFERENCIAS EN CURSO</t>
  </si>
  <si>
    <t>CHEQUE PEND</t>
  </si>
  <si>
    <t>SALDO REAL EN BCOS</t>
  </si>
  <si>
    <t>CXP</t>
  </si>
  <si>
    <t>SALDO EN PPTO</t>
  </si>
  <si>
    <t>DIFERENCIA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</si>
</sst>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&quot;C$&quot;#,##0_);\(&quot;C$&quot;#,##0\)"/>
    <numFmt numFmtId="209" formatCode="&quot;C$&quot;#,##0_);[Red]\(&quot;C$&quot;#,##0\)"/>
    <numFmt numFmtId="210" formatCode="&quot;C$&quot;#,##0.00_);\(&quot;C$&quot;#,##0.00\)"/>
    <numFmt numFmtId="211" formatCode="&quot;C$&quot;#,##0.00_);[Red]\(&quot;C$&quot;#,##0.00\)"/>
    <numFmt numFmtId="212" formatCode="_(&quot;C$&quot;* #,##0_);_(&quot;C$&quot;* \(#,##0\);_(&quot;C$&quot;* &quot;-&quot;_);_(@_)"/>
    <numFmt numFmtId="213" formatCode="_(&quot;C$&quot;* #,##0.00_);_(&quot;C$&quot;* \(#,##0.00\);_(&quot;C$&quot;* &quot;-&quot;??_);_(@_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49" fontId="7" fillId="0" borderId="0" xfId="0" applyNumberFormat="1" applyFont="1" applyAlignment="1">
      <alignment horizontal="left"/>
    </xf>
    <xf numFmtId="0" fontId="4" fillId="33" borderId="16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 quotePrefix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47" fillId="33" borderId="18" xfId="0" applyNumberFormat="1" applyFont="1" applyFill="1" applyBorder="1" applyAlignment="1">
      <alignment horizontal="left"/>
    </xf>
    <xf numFmtId="3" fontId="47" fillId="33" borderId="19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7" fillId="0" borderId="23" xfId="0" applyFont="1" applyBorder="1" applyAlignment="1">
      <alignment/>
    </xf>
    <xf numFmtId="49" fontId="7" fillId="0" borderId="24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49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3" fontId="7" fillId="0" borderId="29" xfId="0" applyNumberFormat="1" applyFont="1" applyBorder="1" applyAlignment="1">
      <alignment horizontal="right"/>
    </xf>
    <xf numFmtId="49" fontId="7" fillId="0" borderId="30" xfId="0" applyNumberFormat="1" applyFont="1" applyBorder="1" applyAlignment="1">
      <alignment horizontal="left"/>
    </xf>
    <xf numFmtId="49" fontId="4" fillId="34" borderId="18" xfId="0" applyNumberFormat="1" applyFont="1" applyFill="1" applyBorder="1" applyAlignment="1">
      <alignment horizontal="left"/>
    </xf>
    <xf numFmtId="3" fontId="4" fillId="34" borderId="19" xfId="0" applyNumberFormat="1" applyFont="1" applyFill="1" applyBorder="1" applyAlignment="1">
      <alignment horizontal="right"/>
    </xf>
    <xf numFmtId="1" fontId="7" fillId="0" borderId="31" xfId="0" applyNumberFormat="1" applyFont="1" applyBorder="1" applyAlignment="1">
      <alignment horizontal="left"/>
    </xf>
    <xf numFmtId="1" fontId="4" fillId="34" borderId="32" xfId="0" applyNumberFormat="1" applyFont="1" applyFill="1" applyBorder="1" applyAlignment="1">
      <alignment horizontal="left"/>
    </xf>
    <xf numFmtId="1" fontId="47" fillId="33" borderId="32" xfId="0" applyNumberFormat="1" applyFont="1" applyFill="1" applyBorder="1" applyAlignment="1">
      <alignment horizontal="left"/>
    </xf>
    <xf numFmtId="1" fontId="7" fillId="0" borderId="33" xfId="0" applyNumberFormat="1" applyFont="1" applyBorder="1" applyAlignment="1">
      <alignment horizontal="left"/>
    </xf>
    <xf numFmtId="3" fontId="47" fillId="33" borderId="34" xfId="0" applyNumberFormat="1" applyFont="1" applyFill="1" applyBorder="1" applyAlignment="1">
      <alignment horizontal="right"/>
    </xf>
    <xf numFmtId="3" fontId="4" fillId="34" borderId="34" xfId="0" applyNumberFormat="1" applyFont="1" applyFill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3" fontId="47" fillId="33" borderId="16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3" fontId="7" fillId="0" borderId="39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0" fontId="7" fillId="0" borderId="41" xfId="0" applyFont="1" applyBorder="1" applyAlignment="1">
      <alignment/>
    </xf>
    <xf numFmtId="1" fontId="7" fillId="0" borderId="39" xfId="0" applyNumberFormat="1" applyFont="1" applyBorder="1" applyAlignment="1">
      <alignment horizontal="left" wrapText="1"/>
    </xf>
    <xf numFmtId="1" fontId="7" fillId="0" borderId="40" xfId="0" applyNumberFormat="1" applyFont="1" applyBorder="1" applyAlignment="1">
      <alignment horizontal="left" wrapText="1"/>
    </xf>
    <xf numFmtId="1" fontId="4" fillId="34" borderId="16" xfId="0" applyNumberFormat="1" applyFont="1" applyFill="1" applyBorder="1" applyAlignment="1">
      <alignment horizontal="left" wrapText="1"/>
    </xf>
    <xf numFmtId="1" fontId="7" fillId="0" borderId="38" xfId="0" applyNumberFormat="1" applyFont="1" applyBorder="1" applyAlignment="1">
      <alignment horizontal="left" wrapText="1"/>
    </xf>
    <xf numFmtId="49" fontId="4" fillId="34" borderId="20" xfId="0" applyNumberFormat="1" applyFont="1" applyFill="1" applyBorder="1" applyAlignment="1">
      <alignment horizontal="left"/>
    </xf>
    <xf numFmtId="1" fontId="4" fillId="34" borderId="42" xfId="0" applyNumberFormat="1" applyFont="1" applyFill="1" applyBorder="1" applyAlignment="1">
      <alignment horizontal="left"/>
    </xf>
    <xf numFmtId="3" fontId="4" fillId="34" borderId="43" xfId="0" applyNumberFormat="1" applyFont="1" applyFill="1" applyBorder="1" applyAlignment="1">
      <alignment horizontal="right"/>
    </xf>
    <xf numFmtId="3" fontId="4" fillId="34" borderId="44" xfId="0" applyNumberFormat="1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 horizontal="right"/>
    </xf>
    <xf numFmtId="3" fontId="7" fillId="0" borderId="45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8" fillId="37" borderId="15" xfId="0" applyNumberFormat="1" applyFont="1" applyFill="1" applyBorder="1" applyAlignment="1">
      <alignment horizontal="right"/>
    </xf>
    <xf numFmtId="3" fontId="7" fillId="37" borderId="15" xfId="0" applyNumberFormat="1" applyFont="1" applyFill="1" applyBorder="1" applyAlignment="1">
      <alignment horizontal="right"/>
    </xf>
    <xf numFmtId="3" fontId="7" fillId="37" borderId="15" xfId="0" applyNumberFormat="1" applyFont="1" applyFill="1" applyBorder="1" applyAlignment="1">
      <alignment/>
    </xf>
    <xf numFmtId="3" fontId="7" fillId="37" borderId="48" xfId="0" applyNumberFormat="1" applyFont="1" applyFill="1" applyBorder="1" applyAlignment="1">
      <alignment horizontal="right"/>
    </xf>
    <xf numFmtId="3" fontId="7" fillId="37" borderId="23" xfId="0" applyNumberFormat="1" applyFont="1" applyFill="1" applyBorder="1" applyAlignment="1">
      <alignment horizontal="right"/>
    </xf>
    <xf numFmtId="3" fontId="47" fillId="34" borderId="20" xfId="0" applyNumberFormat="1" applyFont="1" applyFill="1" applyBorder="1" applyAlignment="1">
      <alignment horizontal="right"/>
    </xf>
    <xf numFmtId="3" fontId="47" fillId="34" borderId="18" xfId="0" applyNumberFormat="1" applyFont="1" applyFill="1" applyBorder="1" applyAlignment="1">
      <alignment horizontal="right"/>
    </xf>
    <xf numFmtId="3" fontId="47" fillId="34" borderId="22" xfId="0" applyNumberFormat="1" applyFont="1" applyFill="1" applyBorder="1" applyAlignment="1">
      <alignment horizontal="right"/>
    </xf>
    <xf numFmtId="3" fontId="48" fillId="37" borderId="24" xfId="0" applyNumberFormat="1" applyFont="1" applyFill="1" applyBorder="1" applyAlignment="1">
      <alignment horizontal="right"/>
    </xf>
    <xf numFmtId="3" fontId="47" fillId="34" borderId="43" xfId="0" applyNumberFormat="1" applyFont="1" applyFill="1" applyBorder="1" applyAlignment="1">
      <alignment horizontal="right"/>
    </xf>
    <xf numFmtId="3" fontId="47" fillId="34" borderId="16" xfId="0" applyNumberFormat="1" applyFont="1" applyFill="1" applyBorder="1" applyAlignment="1">
      <alignment horizontal="right"/>
    </xf>
    <xf numFmtId="3" fontId="47" fillId="34" borderId="17" xfId="0" applyNumberFormat="1" applyFont="1" applyFill="1" applyBorder="1" applyAlignment="1">
      <alignment horizontal="right"/>
    </xf>
    <xf numFmtId="3" fontId="48" fillId="37" borderId="38" xfId="0" applyNumberFormat="1" applyFont="1" applyFill="1" applyBorder="1" applyAlignment="1">
      <alignment horizontal="right"/>
    </xf>
    <xf numFmtId="3" fontId="48" fillId="37" borderId="39" xfId="0" applyNumberFormat="1" applyFont="1" applyFill="1" applyBorder="1" applyAlignment="1">
      <alignment horizontal="right"/>
    </xf>
    <xf numFmtId="3" fontId="48" fillId="37" borderId="40" xfId="0" applyNumberFormat="1" applyFont="1" applyFill="1" applyBorder="1" applyAlignment="1">
      <alignment horizontal="right"/>
    </xf>
    <xf numFmtId="3" fontId="48" fillId="37" borderId="45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8" fillId="0" borderId="0" xfId="54" applyNumberFormat="1" applyFont="1">
      <alignment/>
      <protection/>
    </xf>
    <xf numFmtId="3" fontId="48" fillId="34" borderId="49" xfId="0" applyNumberFormat="1" applyFont="1" applyFill="1" applyBorder="1" applyAlignment="1">
      <alignment horizontal="right"/>
    </xf>
    <xf numFmtId="3" fontId="48" fillId="35" borderId="24" xfId="0" applyNumberFormat="1" applyFont="1" applyFill="1" applyBorder="1" applyAlignment="1">
      <alignment horizontal="right"/>
    </xf>
    <xf numFmtId="0" fontId="4" fillId="33" borderId="43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 wrapText="1"/>
    </xf>
    <xf numFmtId="0" fontId="4" fillId="36" borderId="5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/>
    </xf>
    <xf numFmtId="0" fontId="4" fillId="35" borderId="32" xfId="0" applyFont="1" applyFill="1" applyBorder="1" applyAlignment="1" quotePrefix="1">
      <alignment horizontal="center"/>
    </xf>
    <xf numFmtId="0" fontId="4" fillId="35" borderId="51" xfId="0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36" borderId="18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4" fillId="36" borderId="5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49" fontId="4" fillId="33" borderId="43" xfId="0" applyNumberFormat="1" applyFont="1" applyFill="1" applyBorder="1" applyAlignment="1">
      <alignment horizontal="center" vertical="center" wrapText="1"/>
    </xf>
    <xf numFmtId="49" fontId="4" fillId="33" borderId="50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7" fillId="0" borderId="28" xfId="0" applyFont="1" applyBorder="1" applyAlignment="1">
      <alignment wrapText="1"/>
    </xf>
    <xf numFmtId="1" fontId="47" fillId="33" borderId="52" xfId="0" applyNumberFormat="1" applyFont="1" applyFill="1" applyBorder="1" applyAlignment="1">
      <alignment horizontal="left" wrapText="1"/>
    </xf>
    <xf numFmtId="1" fontId="4" fillId="34" borderId="27" xfId="0" applyNumberFormat="1" applyFont="1" applyFill="1" applyBorder="1" applyAlignment="1">
      <alignment horizontal="left" wrapText="1"/>
    </xf>
    <xf numFmtId="0" fontId="7" fillId="0" borderId="45" xfId="0" applyFont="1" applyBorder="1" applyAlignment="1">
      <alignment wrapText="1"/>
    </xf>
    <xf numFmtId="0" fontId="7" fillId="0" borderId="0" xfId="0" applyFont="1" applyAlignment="1">
      <alignment wrapText="1"/>
    </xf>
    <xf numFmtId="3" fontId="4" fillId="0" borderId="0" xfId="0" applyNumberFormat="1" applyFont="1" applyAlignment="1">
      <alignment/>
    </xf>
    <xf numFmtId="49" fontId="29" fillId="34" borderId="52" xfId="0" applyNumberFormat="1" applyFont="1" applyFill="1" applyBorder="1" applyAlignment="1">
      <alignment horizontal="left"/>
    </xf>
    <xf numFmtId="1" fontId="29" fillId="34" borderId="19" xfId="0" applyNumberFormat="1" applyFont="1" applyFill="1" applyBorder="1" applyAlignment="1">
      <alignment wrapText="1"/>
    </xf>
    <xf numFmtId="1" fontId="29" fillId="34" borderId="19" xfId="0" applyNumberFormat="1" applyFont="1" applyFill="1" applyBorder="1" applyAlignment="1">
      <alignment/>
    </xf>
    <xf numFmtId="40" fontId="29" fillId="34" borderId="19" xfId="49" applyFont="1" applyFill="1" applyBorder="1" applyAlignment="1">
      <alignment horizontal="right"/>
    </xf>
    <xf numFmtId="40" fontId="29" fillId="34" borderId="19" xfId="49" applyFont="1" applyFill="1" applyBorder="1" applyAlignment="1">
      <alignment horizontal="center"/>
    </xf>
    <xf numFmtId="3" fontId="4" fillId="38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1"/>
  <sheetViews>
    <sheetView tabSelected="1" zoomScale="90" zoomScaleNormal="90" zoomScalePageLayoutView="0" workbookViewId="0" topLeftCell="A11">
      <selection activeCell="AB23" sqref="AB23"/>
    </sheetView>
  </sheetViews>
  <sheetFormatPr defaultColWidth="10.57421875" defaultRowHeight="12.75"/>
  <cols>
    <col min="1" max="1" width="0.2890625" style="2" customWidth="1"/>
    <col min="2" max="2" width="13.28125" style="15" customWidth="1"/>
    <col min="3" max="3" width="43.140625" style="125" customWidth="1"/>
    <col min="4" max="4" width="11.57421875" style="2" hidden="1" customWidth="1"/>
    <col min="5" max="5" width="16.140625" style="2" hidden="1" customWidth="1"/>
    <col min="6" max="6" width="15.00390625" style="2" hidden="1" customWidth="1"/>
    <col min="7" max="7" width="13.00390625" style="2" hidden="1" customWidth="1"/>
    <col min="8" max="8" width="13.8515625" style="2" hidden="1" customWidth="1"/>
    <col min="9" max="9" width="14.00390625" style="2" hidden="1" customWidth="1"/>
    <col min="10" max="10" width="15.7109375" style="2" hidden="1" customWidth="1"/>
    <col min="11" max="11" width="16.140625" style="2" customWidth="1"/>
    <col min="12" max="13" width="10.57421875" style="2" hidden="1" customWidth="1"/>
    <col min="14" max="14" width="14.421875" style="2" customWidth="1"/>
    <col min="15" max="15" width="0.2890625" style="2" hidden="1" customWidth="1"/>
    <col min="16" max="16" width="10.57421875" style="2" hidden="1" customWidth="1"/>
    <col min="17" max="17" width="15.57421875" style="2" customWidth="1"/>
    <col min="18" max="19" width="10.57421875" style="2" hidden="1" customWidth="1"/>
    <col min="20" max="20" width="14.8515625" style="2" customWidth="1"/>
    <col min="21" max="22" width="10.57421875" style="2" hidden="1" customWidth="1"/>
    <col min="23" max="23" width="14.00390625" style="2" customWidth="1"/>
    <col min="24" max="24" width="18.140625" style="2" hidden="1" customWidth="1"/>
    <col min="25" max="25" width="16.00390625" style="2" customWidth="1"/>
    <col min="26" max="26" width="15.7109375" style="2" customWidth="1"/>
    <col min="27" max="27" width="14.421875" style="2" bestFit="1" customWidth="1"/>
    <col min="28" max="28" width="13.57421875" style="2" customWidth="1"/>
    <col min="29" max="30" width="17.140625" style="2" customWidth="1"/>
    <col min="31" max="31" width="11.421875" style="2" customWidth="1"/>
    <col min="32" max="16384" width="10.57421875" style="2" customWidth="1"/>
  </cols>
  <sheetData>
    <row r="1" spans="2:14" ht="11.25">
      <c r="B1" s="1" t="s">
        <v>47</v>
      </c>
      <c r="C1" s="119"/>
      <c r="D1" s="1"/>
      <c r="E1" s="1"/>
      <c r="F1" s="1" t="s">
        <v>1</v>
      </c>
      <c r="G1" s="87" t="s">
        <v>43</v>
      </c>
      <c r="K1" s="1" t="s">
        <v>48</v>
      </c>
      <c r="L1" s="1"/>
      <c r="M1" s="1"/>
      <c r="N1" s="1"/>
    </row>
    <row r="2" spans="2:14" ht="11.25">
      <c r="B2" s="1"/>
      <c r="C2" s="119"/>
      <c r="D2" s="1"/>
      <c r="E2" s="1"/>
      <c r="F2" s="1" t="s">
        <v>5</v>
      </c>
      <c r="G2" s="88" t="s">
        <v>44</v>
      </c>
      <c r="K2" s="1" t="s">
        <v>49</v>
      </c>
      <c r="L2" s="1"/>
      <c r="M2" s="1"/>
      <c r="N2" s="1"/>
    </row>
    <row r="3" spans="2:14" ht="11.25">
      <c r="B3" s="1" t="s">
        <v>6</v>
      </c>
      <c r="C3" s="119"/>
      <c r="D3" s="1"/>
      <c r="E3" s="1"/>
      <c r="F3" s="1" t="s">
        <v>7</v>
      </c>
      <c r="G3" s="87" t="s">
        <v>45</v>
      </c>
      <c r="K3" s="1" t="s">
        <v>39</v>
      </c>
      <c r="L3" s="1"/>
      <c r="M3" s="1"/>
      <c r="N3" s="1"/>
    </row>
    <row r="4" spans="2:24" ht="11.25">
      <c r="B4" s="1"/>
      <c r="C4" s="119"/>
      <c r="D4" s="1"/>
      <c r="E4" s="1"/>
      <c r="F4" s="1" t="s">
        <v>8</v>
      </c>
      <c r="G4" s="87" t="s">
        <v>46</v>
      </c>
      <c r="K4" s="1" t="s">
        <v>40</v>
      </c>
      <c r="L4" s="1"/>
      <c r="M4" s="1"/>
      <c r="N4" s="1"/>
      <c r="T4" s="70"/>
      <c r="X4" s="70"/>
    </row>
    <row r="5" spans="2:14" ht="11.25">
      <c r="B5" s="3" t="s">
        <v>21</v>
      </c>
      <c r="C5" s="119"/>
      <c r="D5" s="1"/>
      <c r="E5" s="1"/>
      <c r="F5" s="1" t="s">
        <v>9</v>
      </c>
      <c r="K5" s="106">
        <v>2017</v>
      </c>
      <c r="L5" s="106"/>
      <c r="M5" s="106"/>
      <c r="N5" s="106"/>
    </row>
    <row r="6" spans="2:14" ht="11.25">
      <c r="B6" s="1"/>
      <c r="C6" s="119"/>
      <c r="D6" s="1"/>
      <c r="E6" s="1"/>
      <c r="F6" s="1" t="s">
        <v>34</v>
      </c>
      <c r="K6" s="1" t="s">
        <v>37</v>
      </c>
      <c r="L6" s="1"/>
      <c r="M6" s="1"/>
      <c r="N6" s="26"/>
    </row>
    <row r="7" spans="2:14" ht="12" thickBot="1">
      <c r="B7" s="107" t="s">
        <v>36</v>
      </c>
      <c r="C7" s="107"/>
      <c r="D7" s="5" t="s">
        <v>51</v>
      </c>
      <c r="E7" s="5"/>
      <c r="F7" s="5" t="s">
        <v>35</v>
      </c>
      <c r="K7" s="5" t="s">
        <v>50</v>
      </c>
      <c r="L7" s="1"/>
      <c r="M7" s="1"/>
      <c r="N7" s="4"/>
    </row>
    <row r="8" spans="1:11" ht="3" customHeight="1" hidden="1" thickBot="1">
      <c r="A8" s="3"/>
      <c r="B8" s="6"/>
      <c r="C8" s="120"/>
      <c r="D8" s="5"/>
      <c r="E8" s="5"/>
      <c r="F8" s="5" t="s">
        <v>14</v>
      </c>
      <c r="K8" s="5"/>
    </row>
    <row r="9" spans="1:6" ht="12" hidden="1" thickBot="1">
      <c r="A9" s="5"/>
      <c r="B9" s="7"/>
      <c r="C9" s="120"/>
      <c r="D9" s="5"/>
      <c r="E9" s="5"/>
      <c r="F9" s="5"/>
    </row>
    <row r="10" spans="2:25" s="1" customFormat="1" ht="12" hidden="1" thickBot="1">
      <c r="B10" s="6"/>
      <c r="C10" s="119"/>
      <c r="E10" s="8">
        <v>1</v>
      </c>
      <c r="F10" s="8">
        <v>2</v>
      </c>
      <c r="G10" s="8">
        <v>3</v>
      </c>
      <c r="H10" s="8">
        <v>4</v>
      </c>
      <c r="I10" s="8" t="s">
        <v>51</v>
      </c>
      <c r="J10" s="8">
        <v>6</v>
      </c>
      <c r="K10" s="8">
        <v>7</v>
      </c>
      <c r="L10" s="8">
        <v>8</v>
      </c>
      <c r="M10" s="8"/>
      <c r="N10" s="8"/>
      <c r="O10" s="8">
        <v>9</v>
      </c>
      <c r="P10" s="8"/>
      <c r="Q10" s="8"/>
      <c r="R10" s="8"/>
      <c r="S10" s="8"/>
      <c r="T10" s="8"/>
      <c r="U10" s="8"/>
      <c r="V10" s="8"/>
      <c r="W10" s="8"/>
      <c r="X10" s="8">
        <v>10</v>
      </c>
      <c r="Y10" s="8">
        <v>11</v>
      </c>
    </row>
    <row r="11" spans="1:26" s="1" customFormat="1" ht="13.5" customHeight="1" thickBot="1">
      <c r="A11" s="29" t="s">
        <v>13</v>
      </c>
      <c r="B11" s="114" t="s">
        <v>20</v>
      </c>
      <c r="C11" s="91" t="s">
        <v>0</v>
      </c>
      <c r="D11" s="97" t="s">
        <v>22</v>
      </c>
      <c r="E11" s="100" t="s">
        <v>19</v>
      </c>
      <c r="F11" s="16" t="s">
        <v>2</v>
      </c>
      <c r="G11" s="16"/>
      <c r="H11" s="16"/>
      <c r="I11" s="16"/>
      <c r="J11" s="16"/>
      <c r="K11" s="100" t="s">
        <v>15</v>
      </c>
      <c r="L11" s="111" t="s">
        <v>16</v>
      </c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  <c r="X11" s="91" t="s">
        <v>23</v>
      </c>
      <c r="Y11" s="91" t="s">
        <v>41</v>
      </c>
      <c r="Z11" s="91" t="s">
        <v>42</v>
      </c>
    </row>
    <row r="12" spans="1:26" s="1" customFormat="1" ht="13.5" customHeight="1" thickBot="1">
      <c r="A12" s="30" t="s">
        <v>10</v>
      </c>
      <c r="B12" s="115"/>
      <c r="C12" s="92"/>
      <c r="D12" s="98"/>
      <c r="E12" s="101"/>
      <c r="F12" s="111" t="s">
        <v>2</v>
      </c>
      <c r="G12" s="112"/>
      <c r="H12" s="111" t="s">
        <v>11</v>
      </c>
      <c r="I12" s="112"/>
      <c r="J12" s="113"/>
      <c r="K12" s="101"/>
      <c r="L12" s="103" t="s">
        <v>32</v>
      </c>
      <c r="M12" s="104"/>
      <c r="N12" s="105"/>
      <c r="O12" s="108" t="s">
        <v>33</v>
      </c>
      <c r="P12" s="109"/>
      <c r="Q12" s="110"/>
      <c r="R12" s="103" t="s">
        <v>28</v>
      </c>
      <c r="S12" s="117"/>
      <c r="T12" s="118"/>
      <c r="U12" s="94" t="s">
        <v>30</v>
      </c>
      <c r="V12" s="95"/>
      <c r="W12" s="96"/>
      <c r="X12" s="92"/>
      <c r="Y12" s="92"/>
      <c r="Z12" s="92"/>
    </row>
    <row r="13" spans="1:28" s="1" customFormat="1" ht="26.25" customHeight="1" thickBot="1">
      <c r="A13" s="31" t="s">
        <v>12</v>
      </c>
      <c r="B13" s="116"/>
      <c r="C13" s="93"/>
      <c r="D13" s="99"/>
      <c r="E13" s="102"/>
      <c r="F13" s="17" t="s">
        <v>3</v>
      </c>
      <c r="G13" s="17" t="s">
        <v>38</v>
      </c>
      <c r="H13" s="18" t="s">
        <v>24</v>
      </c>
      <c r="I13" s="17" t="s">
        <v>4</v>
      </c>
      <c r="J13" s="19" t="s">
        <v>25</v>
      </c>
      <c r="K13" s="102"/>
      <c r="L13" s="22" t="s">
        <v>17</v>
      </c>
      <c r="M13" s="23" t="s">
        <v>18</v>
      </c>
      <c r="N13" s="23" t="s">
        <v>26</v>
      </c>
      <c r="O13" s="24" t="s">
        <v>17</v>
      </c>
      <c r="P13" s="25" t="s">
        <v>18</v>
      </c>
      <c r="Q13" s="25" t="s">
        <v>27</v>
      </c>
      <c r="R13" s="22" t="s">
        <v>17</v>
      </c>
      <c r="S13" s="23" t="s">
        <v>18</v>
      </c>
      <c r="T13" s="22" t="s">
        <v>29</v>
      </c>
      <c r="U13" s="20" t="s">
        <v>17</v>
      </c>
      <c r="V13" s="21" t="s">
        <v>18</v>
      </c>
      <c r="W13" s="21" t="s">
        <v>31</v>
      </c>
      <c r="X13" s="93"/>
      <c r="Y13" s="93"/>
      <c r="Z13" s="93"/>
      <c r="AA13" s="126"/>
      <c r="AB13" s="126"/>
    </row>
    <row r="14" spans="1:28" ht="12" thickBot="1">
      <c r="A14" s="32"/>
      <c r="B14" s="36"/>
      <c r="C14" s="12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/>
      <c r="Y14" s="39"/>
      <c r="Z14" s="39"/>
      <c r="AB14" s="70"/>
    </row>
    <row r="15" spans="1:32" s="1" customFormat="1" ht="24.75" customHeight="1" thickBot="1">
      <c r="A15" s="14"/>
      <c r="B15" s="27" t="s">
        <v>52</v>
      </c>
      <c r="C15" s="122" t="s">
        <v>53</v>
      </c>
      <c r="D15" s="45" t="s">
        <v>54</v>
      </c>
      <c r="E15" s="52">
        <v>4067712000</v>
      </c>
      <c r="F15" s="47">
        <v>702435198</v>
      </c>
      <c r="G15" s="28"/>
      <c r="H15" s="28">
        <v>0</v>
      </c>
      <c r="I15" s="28">
        <v>823093606</v>
      </c>
      <c r="J15" s="28">
        <v>823093606</v>
      </c>
      <c r="K15" s="28">
        <v>4770147198</v>
      </c>
      <c r="L15" s="28">
        <v>0</v>
      </c>
      <c r="M15" s="28">
        <v>4566837205</v>
      </c>
      <c r="N15" s="28">
        <v>4566837205</v>
      </c>
      <c r="O15" s="28">
        <v>0</v>
      </c>
      <c r="P15" s="28">
        <v>4566837205</v>
      </c>
      <c r="Q15" s="28">
        <v>4566837205</v>
      </c>
      <c r="R15" s="28">
        <v>0</v>
      </c>
      <c r="S15" s="28">
        <v>4566837205</v>
      </c>
      <c r="T15" s="28">
        <v>4566837205</v>
      </c>
      <c r="U15" s="28">
        <v>0</v>
      </c>
      <c r="V15" s="28">
        <v>4204367914</v>
      </c>
      <c r="W15" s="28">
        <v>4204367914</v>
      </c>
      <c r="X15" s="71">
        <v>203309993</v>
      </c>
      <c r="Y15" s="76">
        <f>+K15-N15</f>
        <v>203309993</v>
      </c>
      <c r="Z15" s="80">
        <f>+T15-W15</f>
        <v>362469291</v>
      </c>
      <c r="AA15" s="126">
        <f>+K15-AA16</f>
        <v>4674342324</v>
      </c>
      <c r="AB15" s="126">
        <f>+AA15-Q15</f>
        <v>107505119</v>
      </c>
      <c r="AC15" s="126">
        <v>621884343</v>
      </c>
      <c r="AD15" s="126" t="s">
        <v>225</v>
      </c>
      <c r="AE15" s="126">
        <f>+Y28</f>
        <v>7734136</v>
      </c>
      <c r="AF15" s="126" t="s">
        <v>221</v>
      </c>
    </row>
    <row r="16" spans="1:32" s="1" customFormat="1" ht="24.75" customHeight="1" thickBot="1">
      <c r="A16" s="14"/>
      <c r="B16" s="62" t="s">
        <v>55</v>
      </c>
      <c r="C16" s="123" t="s">
        <v>56</v>
      </c>
      <c r="D16" s="63" t="s">
        <v>54</v>
      </c>
      <c r="E16" s="64">
        <v>4067712000</v>
      </c>
      <c r="F16" s="65">
        <v>702435198</v>
      </c>
      <c r="G16" s="66"/>
      <c r="H16" s="66">
        <v>0</v>
      </c>
      <c r="I16" s="66">
        <v>823093606</v>
      </c>
      <c r="J16" s="66">
        <v>823093606</v>
      </c>
      <c r="K16" s="66">
        <v>4770147198</v>
      </c>
      <c r="L16" s="66">
        <v>0</v>
      </c>
      <c r="M16" s="66">
        <v>4566837205</v>
      </c>
      <c r="N16" s="66">
        <v>4566837205</v>
      </c>
      <c r="O16" s="66">
        <v>0</v>
      </c>
      <c r="P16" s="66">
        <v>4566837205</v>
      </c>
      <c r="Q16" s="66">
        <v>4566837205</v>
      </c>
      <c r="R16" s="66">
        <v>0</v>
      </c>
      <c r="S16" s="66">
        <v>4566837205</v>
      </c>
      <c r="T16" s="66">
        <v>4566837205</v>
      </c>
      <c r="U16" s="66">
        <v>0</v>
      </c>
      <c r="V16" s="66">
        <v>4204367914</v>
      </c>
      <c r="W16" s="66">
        <v>4204367914</v>
      </c>
      <c r="X16" s="72">
        <v>203309993</v>
      </c>
      <c r="Y16" s="77">
        <f>+K16-N16</f>
        <v>203309993</v>
      </c>
      <c r="Z16" s="81">
        <f aca="true" t="shared" si="0" ref="Z16:Z79">+T16-W16</f>
        <v>362469291</v>
      </c>
      <c r="AA16" s="126">
        <v>95804874</v>
      </c>
      <c r="AB16" s="126">
        <f>+AB15+AA16</f>
        <v>203309993</v>
      </c>
      <c r="AC16" s="126">
        <v>85278260</v>
      </c>
      <c r="AD16" s="126" t="s">
        <v>226</v>
      </c>
      <c r="AE16" s="126">
        <f>+Y29</f>
        <v>9092001</v>
      </c>
      <c r="AF16" s="1" t="s">
        <v>222</v>
      </c>
    </row>
    <row r="17" spans="1:32" s="1" customFormat="1" ht="24.75" customHeight="1" thickBot="1">
      <c r="A17" s="14"/>
      <c r="B17" s="41" t="s">
        <v>57</v>
      </c>
      <c r="C17" s="60" t="s">
        <v>58</v>
      </c>
      <c r="D17" s="44" t="s">
        <v>54</v>
      </c>
      <c r="E17" s="53">
        <v>3120053661</v>
      </c>
      <c r="F17" s="48">
        <v>592890649</v>
      </c>
      <c r="G17" s="42"/>
      <c r="H17" s="42">
        <v>0</v>
      </c>
      <c r="I17" s="42">
        <v>518714403</v>
      </c>
      <c r="J17" s="42">
        <v>491059066</v>
      </c>
      <c r="K17" s="42">
        <v>3740599647</v>
      </c>
      <c r="L17" s="42">
        <v>0</v>
      </c>
      <c r="M17" s="42">
        <v>3613847280</v>
      </c>
      <c r="N17" s="42">
        <v>3613847280</v>
      </c>
      <c r="O17" s="42">
        <v>0</v>
      </c>
      <c r="P17" s="42">
        <v>3613847280</v>
      </c>
      <c r="Q17" s="42">
        <v>3613847280</v>
      </c>
      <c r="R17" s="42">
        <v>0</v>
      </c>
      <c r="S17" s="42">
        <v>3613847280</v>
      </c>
      <c r="T17" s="42">
        <v>3613847280</v>
      </c>
      <c r="U17" s="42">
        <v>0</v>
      </c>
      <c r="V17" s="42">
        <v>3446892078</v>
      </c>
      <c r="W17" s="42">
        <v>3446892078</v>
      </c>
      <c r="X17" s="72">
        <v>126752367</v>
      </c>
      <c r="Y17" s="78">
        <f>+K17-N17</f>
        <v>126752367</v>
      </c>
      <c r="Z17" s="82">
        <f t="shared" si="0"/>
        <v>166955202</v>
      </c>
      <c r="AA17" s="126"/>
      <c r="AB17" s="126"/>
      <c r="AC17" s="126">
        <v>10860905</v>
      </c>
      <c r="AD17" s="126" t="s">
        <v>227</v>
      </c>
      <c r="AE17" s="126">
        <f>+Y45</f>
        <v>76557626</v>
      </c>
      <c r="AF17" s="1" t="s">
        <v>223</v>
      </c>
    </row>
    <row r="18" spans="1:36" s="1" customFormat="1" ht="24.75" customHeight="1">
      <c r="A18" s="14"/>
      <c r="B18" s="33" t="s">
        <v>59</v>
      </c>
      <c r="C18" s="61" t="s">
        <v>60</v>
      </c>
      <c r="D18" s="43" t="s">
        <v>54</v>
      </c>
      <c r="E18" s="54">
        <v>1377500308</v>
      </c>
      <c r="F18" s="49">
        <v>0</v>
      </c>
      <c r="G18" s="9"/>
      <c r="H18" s="9">
        <v>0</v>
      </c>
      <c r="I18" s="9">
        <v>0</v>
      </c>
      <c r="J18" s="9">
        <v>88181824</v>
      </c>
      <c r="K18" s="9">
        <v>1289318484</v>
      </c>
      <c r="L18" s="9">
        <v>0</v>
      </c>
      <c r="M18" s="9">
        <v>1269853316</v>
      </c>
      <c r="N18" s="9">
        <v>1269853316</v>
      </c>
      <c r="O18" s="9">
        <v>0</v>
      </c>
      <c r="P18" s="9">
        <v>1269853316</v>
      </c>
      <c r="Q18" s="9">
        <v>1269853316</v>
      </c>
      <c r="R18" s="9">
        <v>0</v>
      </c>
      <c r="S18" s="9">
        <v>1269853316</v>
      </c>
      <c r="T18" s="9">
        <v>1269853316</v>
      </c>
      <c r="U18" s="9">
        <v>0</v>
      </c>
      <c r="V18" s="9">
        <v>1269853316</v>
      </c>
      <c r="W18" s="9">
        <v>1269853316</v>
      </c>
      <c r="X18" s="72">
        <v>19465168</v>
      </c>
      <c r="Y18" s="79">
        <f>+K18-N18</f>
        <v>19465168</v>
      </c>
      <c r="Z18" s="83">
        <f t="shared" si="0"/>
        <v>0</v>
      </c>
      <c r="AA18" s="126"/>
      <c r="AB18" s="126"/>
      <c r="AC18" s="126">
        <f>AC15-AC16-AC17</f>
        <v>525745178</v>
      </c>
      <c r="AD18" s="126" t="s">
        <v>228</v>
      </c>
      <c r="AE18" s="126">
        <f>+AB15-AE15-AE16-AE17</f>
        <v>14121356</v>
      </c>
      <c r="AF18" s="1" t="s">
        <v>224</v>
      </c>
      <c r="AJ18" s="1" t="s">
        <v>61</v>
      </c>
    </row>
    <row r="19" spans="1:30" ht="24.75" customHeight="1">
      <c r="A19" s="14"/>
      <c r="B19" s="34" t="s">
        <v>62</v>
      </c>
      <c r="C19" s="58" t="s">
        <v>63</v>
      </c>
      <c r="D19" s="11" t="s">
        <v>54</v>
      </c>
      <c r="E19" s="55">
        <v>543703819</v>
      </c>
      <c r="F19" s="50">
        <v>23903000</v>
      </c>
      <c r="G19" s="9"/>
      <c r="H19" s="10">
        <v>0</v>
      </c>
      <c r="I19" s="10">
        <v>20945000</v>
      </c>
      <c r="J19" s="10">
        <v>136190060</v>
      </c>
      <c r="K19" s="9">
        <v>452361759</v>
      </c>
      <c r="L19" s="9">
        <v>0</v>
      </c>
      <c r="M19" s="9">
        <v>437254391</v>
      </c>
      <c r="N19" s="9">
        <v>437254391</v>
      </c>
      <c r="O19" s="9">
        <v>0</v>
      </c>
      <c r="P19" s="9">
        <v>437254391</v>
      </c>
      <c r="Q19" s="9">
        <v>437254391</v>
      </c>
      <c r="R19" s="9">
        <v>0</v>
      </c>
      <c r="S19" s="9">
        <v>437254391</v>
      </c>
      <c r="T19" s="9">
        <v>437254391</v>
      </c>
      <c r="U19" s="9">
        <v>0</v>
      </c>
      <c r="V19" s="9">
        <v>422690327</v>
      </c>
      <c r="W19" s="9">
        <v>422690327</v>
      </c>
      <c r="X19" s="72">
        <v>15107368</v>
      </c>
      <c r="Y19" s="79">
        <f aca="true" t="shared" si="1" ref="Y19:Y81">+K19-N19</f>
        <v>15107368</v>
      </c>
      <c r="Z19" s="84">
        <f t="shared" si="0"/>
        <v>14564064</v>
      </c>
      <c r="AA19" s="126"/>
      <c r="AB19" s="126"/>
      <c r="AC19" s="126">
        <v>409662076</v>
      </c>
      <c r="AD19" s="126" t="s">
        <v>229</v>
      </c>
    </row>
    <row r="20" spans="1:36" ht="24.75" customHeight="1">
      <c r="A20" s="14"/>
      <c r="B20" s="34" t="s">
        <v>64</v>
      </c>
      <c r="C20" s="58" t="s">
        <v>65</v>
      </c>
      <c r="D20" s="11" t="s">
        <v>54</v>
      </c>
      <c r="E20" s="55">
        <v>5217970</v>
      </c>
      <c r="F20" s="50">
        <v>0</v>
      </c>
      <c r="G20" s="9"/>
      <c r="H20" s="10">
        <v>0</v>
      </c>
      <c r="I20" s="10">
        <v>0</v>
      </c>
      <c r="J20" s="10">
        <v>5217970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72">
        <v>0</v>
      </c>
      <c r="Y20" s="79">
        <f t="shared" si="1"/>
        <v>0</v>
      </c>
      <c r="Z20" s="84">
        <f t="shared" si="0"/>
        <v>0</v>
      </c>
      <c r="AA20" s="126"/>
      <c r="AB20" s="126"/>
      <c r="AC20" s="126">
        <f>AA15-Q15</f>
        <v>107505119</v>
      </c>
      <c r="AD20" s="126" t="s">
        <v>230</v>
      </c>
      <c r="AJ20" s="2" t="s">
        <v>66</v>
      </c>
    </row>
    <row r="21" spans="1:36" ht="24.75" customHeight="1">
      <c r="A21" s="14"/>
      <c r="B21" s="34" t="s">
        <v>67</v>
      </c>
      <c r="C21" s="58" t="s">
        <v>68</v>
      </c>
      <c r="D21" s="11" t="s">
        <v>54</v>
      </c>
      <c r="E21" s="55">
        <v>62239582</v>
      </c>
      <c r="F21" s="50">
        <v>0</v>
      </c>
      <c r="G21" s="9"/>
      <c r="H21" s="10">
        <v>0</v>
      </c>
      <c r="I21" s="10">
        <v>0</v>
      </c>
      <c r="J21" s="10">
        <v>4176051</v>
      </c>
      <c r="K21" s="9">
        <v>58063531</v>
      </c>
      <c r="L21" s="9">
        <v>0</v>
      </c>
      <c r="M21" s="9">
        <v>56052217</v>
      </c>
      <c r="N21" s="9">
        <v>56052217</v>
      </c>
      <c r="O21" s="9">
        <v>0</v>
      </c>
      <c r="P21" s="9">
        <v>56052217</v>
      </c>
      <c r="Q21" s="9">
        <v>56052217</v>
      </c>
      <c r="R21" s="9">
        <v>0</v>
      </c>
      <c r="S21" s="9">
        <v>56052217</v>
      </c>
      <c r="T21" s="9">
        <v>56052217</v>
      </c>
      <c r="U21" s="9">
        <v>0</v>
      </c>
      <c r="V21" s="9">
        <v>56052217</v>
      </c>
      <c r="W21" s="9">
        <v>56052217</v>
      </c>
      <c r="X21" s="72">
        <v>2011314</v>
      </c>
      <c r="Y21" s="79">
        <f t="shared" si="1"/>
        <v>2011314</v>
      </c>
      <c r="Z21" s="84">
        <f t="shared" si="0"/>
        <v>0</v>
      </c>
      <c r="AA21" s="126"/>
      <c r="AB21" s="126"/>
      <c r="AC21" s="132">
        <f>AC18-AC19-AC20</f>
        <v>8577983</v>
      </c>
      <c r="AD21" s="132" t="s">
        <v>231</v>
      </c>
      <c r="AJ21" s="2" t="s">
        <v>69</v>
      </c>
    </row>
    <row r="22" spans="1:36" ht="24.75" customHeight="1">
      <c r="A22" s="14"/>
      <c r="B22" s="34" t="s">
        <v>70</v>
      </c>
      <c r="C22" s="58" t="s">
        <v>71</v>
      </c>
      <c r="D22" s="11" t="s">
        <v>54</v>
      </c>
      <c r="E22" s="55">
        <v>243076381</v>
      </c>
      <c r="F22" s="50">
        <v>0</v>
      </c>
      <c r="G22" s="9"/>
      <c r="H22" s="10">
        <v>0</v>
      </c>
      <c r="I22" s="10">
        <v>0</v>
      </c>
      <c r="J22" s="10">
        <v>90983</v>
      </c>
      <c r="K22" s="9">
        <v>242985398</v>
      </c>
      <c r="L22" s="9">
        <v>0</v>
      </c>
      <c r="M22" s="9">
        <v>237705492</v>
      </c>
      <c r="N22" s="9">
        <v>237705492</v>
      </c>
      <c r="O22" s="9">
        <v>0</v>
      </c>
      <c r="P22" s="9">
        <v>237705492</v>
      </c>
      <c r="Q22" s="9">
        <v>237705492</v>
      </c>
      <c r="R22" s="9">
        <v>0</v>
      </c>
      <c r="S22" s="9">
        <v>237705492</v>
      </c>
      <c r="T22" s="9">
        <v>237705492</v>
      </c>
      <c r="U22" s="9">
        <v>0</v>
      </c>
      <c r="V22" s="9">
        <v>237705492</v>
      </c>
      <c r="W22" s="9">
        <v>237705492</v>
      </c>
      <c r="X22" s="72">
        <v>5279906</v>
      </c>
      <c r="Y22" s="79">
        <f t="shared" si="1"/>
        <v>5279906</v>
      </c>
      <c r="Z22" s="84">
        <f t="shared" si="0"/>
        <v>0</v>
      </c>
      <c r="AA22" s="126"/>
      <c r="AB22" s="126"/>
      <c r="AC22" s="126"/>
      <c r="AD22" s="126"/>
      <c r="AJ22" s="2" t="s">
        <v>69</v>
      </c>
    </row>
    <row r="23" spans="1:36" ht="24.75" customHeight="1">
      <c r="A23" s="14"/>
      <c r="B23" s="34" t="s">
        <v>72</v>
      </c>
      <c r="C23" s="58" t="s">
        <v>73</v>
      </c>
      <c r="D23" s="11" t="s">
        <v>54</v>
      </c>
      <c r="E23" s="55">
        <v>15244043</v>
      </c>
      <c r="F23" s="50">
        <v>2149195</v>
      </c>
      <c r="G23" s="9"/>
      <c r="H23" s="10">
        <v>0</v>
      </c>
      <c r="I23" s="10">
        <v>0</v>
      </c>
      <c r="J23" s="10">
        <v>2551418</v>
      </c>
      <c r="K23" s="9">
        <v>14841820</v>
      </c>
      <c r="L23" s="9">
        <v>0</v>
      </c>
      <c r="M23" s="9">
        <v>14564064</v>
      </c>
      <c r="N23" s="9">
        <v>14564064</v>
      </c>
      <c r="O23" s="9">
        <v>0</v>
      </c>
      <c r="P23" s="9">
        <v>14564064</v>
      </c>
      <c r="Q23" s="9">
        <v>14564064</v>
      </c>
      <c r="R23" s="9">
        <v>0</v>
      </c>
      <c r="S23" s="9">
        <v>14564064</v>
      </c>
      <c r="T23" s="9">
        <v>14564064</v>
      </c>
      <c r="U23" s="9">
        <v>0</v>
      </c>
      <c r="V23" s="9">
        <v>0</v>
      </c>
      <c r="W23" s="9">
        <v>0</v>
      </c>
      <c r="X23" s="72">
        <v>277756</v>
      </c>
      <c r="Y23" s="79">
        <f t="shared" si="1"/>
        <v>277756</v>
      </c>
      <c r="Z23" s="84">
        <f t="shared" si="0"/>
        <v>14564064</v>
      </c>
      <c r="AA23" s="126"/>
      <c r="AB23" s="126"/>
      <c r="AC23" s="126"/>
      <c r="AD23" s="126"/>
      <c r="AG23" s="2" t="s">
        <v>74</v>
      </c>
      <c r="AJ23" s="2" t="s">
        <v>69</v>
      </c>
    </row>
    <row r="24" spans="1:36" ht="24.75" customHeight="1">
      <c r="A24" s="14"/>
      <c r="B24" s="34" t="s">
        <v>75</v>
      </c>
      <c r="C24" s="58" t="s">
        <v>76</v>
      </c>
      <c r="D24" s="11" t="s">
        <v>54</v>
      </c>
      <c r="E24" s="55">
        <v>54607797</v>
      </c>
      <c r="F24" s="50">
        <v>18056330</v>
      </c>
      <c r="G24" s="9"/>
      <c r="H24" s="10">
        <v>0</v>
      </c>
      <c r="I24" s="10">
        <v>20945000</v>
      </c>
      <c r="J24" s="10">
        <v>60575299</v>
      </c>
      <c r="K24" s="9">
        <v>33033828</v>
      </c>
      <c r="L24" s="9">
        <v>0</v>
      </c>
      <c r="M24" s="9">
        <v>33032407</v>
      </c>
      <c r="N24" s="9">
        <v>33032407</v>
      </c>
      <c r="O24" s="9">
        <v>0</v>
      </c>
      <c r="P24" s="9">
        <v>33032407</v>
      </c>
      <c r="Q24" s="9">
        <v>33032407</v>
      </c>
      <c r="R24" s="9">
        <v>0</v>
      </c>
      <c r="S24" s="9">
        <v>33032407</v>
      </c>
      <c r="T24" s="9">
        <v>33032407</v>
      </c>
      <c r="U24" s="9">
        <v>0</v>
      </c>
      <c r="V24" s="9">
        <v>33032407</v>
      </c>
      <c r="W24" s="9">
        <v>33032407</v>
      </c>
      <c r="X24" s="72">
        <v>1421</v>
      </c>
      <c r="Y24" s="79">
        <f t="shared" si="1"/>
        <v>1421</v>
      </c>
      <c r="Z24" s="84">
        <f t="shared" si="0"/>
        <v>0</v>
      </c>
      <c r="AA24" s="126"/>
      <c r="AB24" s="126"/>
      <c r="AC24" s="126"/>
      <c r="AD24" s="126"/>
      <c r="AG24" s="2" t="s">
        <v>74</v>
      </c>
      <c r="AI24" s="2" t="s">
        <v>77</v>
      </c>
      <c r="AJ24" s="2" t="s">
        <v>78</v>
      </c>
    </row>
    <row r="25" spans="1:36" ht="24.75" customHeight="1">
      <c r="A25" s="14"/>
      <c r="B25" s="34" t="s">
        <v>79</v>
      </c>
      <c r="C25" s="58" t="s">
        <v>80</v>
      </c>
      <c r="D25" s="11" t="s">
        <v>54</v>
      </c>
      <c r="E25" s="55">
        <v>49453729</v>
      </c>
      <c r="F25" s="50">
        <v>3697475</v>
      </c>
      <c r="G25" s="9"/>
      <c r="H25" s="10">
        <v>0</v>
      </c>
      <c r="I25" s="10">
        <v>0</v>
      </c>
      <c r="J25" s="10">
        <v>6864603</v>
      </c>
      <c r="K25" s="9">
        <v>46286601</v>
      </c>
      <c r="L25" s="9">
        <v>0</v>
      </c>
      <c r="M25" s="9">
        <v>45092272</v>
      </c>
      <c r="N25" s="9">
        <v>45092272</v>
      </c>
      <c r="O25" s="9">
        <v>0</v>
      </c>
      <c r="P25" s="9">
        <v>45092272</v>
      </c>
      <c r="Q25" s="9">
        <v>45092272</v>
      </c>
      <c r="R25" s="9">
        <v>0</v>
      </c>
      <c r="S25" s="9">
        <v>45092272</v>
      </c>
      <c r="T25" s="9">
        <v>45092272</v>
      </c>
      <c r="U25" s="9">
        <v>0</v>
      </c>
      <c r="V25" s="9">
        <v>45092272</v>
      </c>
      <c r="W25" s="9">
        <v>45092272</v>
      </c>
      <c r="X25" s="72">
        <v>1194329</v>
      </c>
      <c r="Y25" s="79">
        <f t="shared" si="1"/>
        <v>1194329</v>
      </c>
      <c r="Z25" s="84">
        <f t="shared" si="0"/>
        <v>0</v>
      </c>
      <c r="AA25" s="126"/>
      <c r="AB25" s="126"/>
      <c r="AC25" s="126"/>
      <c r="AD25" s="126"/>
      <c r="AG25" s="2" t="s">
        <v>74</v>
      </c>
      <c r="AJ25" s="2" t="s">
        <v>69</v>
      </c>
    </row>
    <row r="26" spans="1:36" ht="24.75" customHeight="1">
      <c r="A26" s="14"/>
      <c r="B26" s="34" t="s">
        <v>81</v>
      </c>
      <c r="C26" s="58" t="s">
        <v>82</v>
      </c>
      <c r="D26" s="11" t="s">
        <v>54</v>
      </c>
      <c r="E26" s="55">
        <v>5217970</v>
      </c>
      <c r="F26" s="50">
        <v>0</v>
      </c>
      <c r="G26" s="9"/>
      <c r="H26" s="10">
        <v>0</v>
      </c>
      <c r="I26" s="10">
        <v>0</v>
      </c>
      <c r="J26" s="10">
        <v>5217970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72">
        <v>0</v>
      </c>
      <c r="Y26" s="79">
        <f t="shared" si="1"/>
        <v>0</v>
      </c>
      <c r="Z26" s="84">
        <f t="shared" si="0"/>
        <v>0</v>
      </c>
      <c r="AA26" s="126"/>
      <c r="AB26" s="126"/>
      <c r="AC26" s="126"/>
      <c r="AD26" s="126"/>
      <c r="AJ26" s="2" t="s">
        <v>66</v>
      </c>
    </row>
    <row r="27" spans="1:36" s="1" customFormat="1" ht="24.75" customHeight="1">
      <c r="A27" s="14"/>
      <c r="B27" s="34" t="s">
        <v>83</v>
      </c>
      <c r="C27" s="58" t="s">
        <v>84</v>
      </c>
      <c r="D27" s="11" t="s">
        <v>54</v>
      </c>
      <c r="E27" s="55">
        <v>108646347</v>
      </c>
      <c r="F27" s="50">
        <v>0</v>
      </c>
      <c r="G27" s="9"/>
      <c r="H27" s="10">
        <v>0</v>
      </c>
      <c r="I27" s="10">
        <v>0</v>
      </c>
      <c r="J27" s="10">
        <v>51495766</v>
      </c>
      <c r="K27" s="9">
        <v>57150581</v>
      </c>
      <c r="L27" s="9">
        <v>0</v>
      </c>
      <c r="M27" s="9">
        <v>50807939</v>
      </c>
      <c r="N27" s="9">
        <v>50807939</v>
      </c>
      <c r="O27" s="9">
        <v>0</v>
      </c>
      <c r="P27" s="9">
        <v>50807939</v>
      </c>
      <c r="Q27" s="9">
        <v>50807939</v>
      </c>
      <c r="R27" s="9">
        <v>0</v>
      </c>
      <c r="S27" s="9">
        <v>50807939</v>
      </c>
      <c r="T27" s="9">
        <v>50807939</v>
      </c>
      <c r="U27" s="9">
        <v>0</v>
      </c>
      <c r="V27" s="9">
        <v>50807939</v>
      </c>
      <c r="W27" s="9">
        <v>50807939</v>
      </c>
      <c r="X27" s="72">
        <v>6342642</v>
      </c>
      <c r="Y27" s="79">
        <f t="shared" si="1"/>
        <v>6342642</v>
      </c>
      <c r="Z27" s="84">
        <f t="shared" si="0"/>
        <v>0</v>
      </c>
      <c r="AA27" s="126"/>
      <c r="AB27" s="126"/>
      <c r="AC27" s="126"/>
      <c r="AD27" s="126"/>
      <c r="AJ27" s="1" t="s">
        <v>85</v>
      </c>
    </row>
    <row r="28" spans="1:35" ht="24.75" customHeight="1">
      <c r="A28" s="14"/>
      <c r="B28" s="34" t="s">
        <v>86</v>
      </c>
      <c r="C28" s="58" t="s">
        <v>87</v>
      </c>
      <c r="D28" s="11" t="s">
        <v>54</v>
      </c>
      <c r="E28" s="55">
        <v>502631447</v>
      </c>
      <c r="F28" s="50">
        <v>175188553</v>
      </c>
      <c r="G28" s="9"/>
      <c r="H28" s="10">
        <v>0</v>
      </c>
      <c r="I28" s="10">
        <v>332656092</v>
      </c>
      <c r="J28" s="10">
        <v>0</v>
      </c>
      <c r="K28" s="9">
        <v>1010476092</v>
      </c>
      <c r="L28" s="9">
        <v>0</v>
      </c>
      <c r="M28" s="9">
        <v>1002741956</v>
      </c>
      <c r="N28" s="9">
        <v>1002741956</v>
      </c>
      <c r="O28" s="9">
        <v>0</v>
      </c>
      <c r="P28" s="9">
        <v>1002741956</v>
      </c>
      <c r="Q28" s="9">
        <v>1002741956</v>
      </c>
      <c r="R28" s="9">
        <v>0</v>
      </c>
      <c r="S28" s="9">
        <v>1002741956</v>
      </c>
      <c r="T28" s="9">
        <v>1002741956</v>
      </c>
      <c r="U28" s="9">
        <v>0</v>
      </c>
      <c r="V28" s="9">
        <v>980495291</v>
      </c>
      <c r="W28" s="9">
        <v>980495291</v>
      </c>
      <c r="X28" s="72">
        <v>7734136</v>
      </c>
      <c r="Y28" s="79">
        <f t="shared" si="1"/>
        <v>7734136</v>
      </c>
      <c r="Z28" s="84">
        <f t="shared" si="0"/>
        <v>22246665</v>
      </c>
      <c r="AA28" s="126"/>
      <c r="AB28" s="126"/>
      <c r="AC28" s="126"/>
      <c r="AD28" s="126"/>
      <c r="AG28" s="2" t="s">
        <v>74</v>
      </c>
      <c r="AI28" s="2" t="s">
        <v>88</v>
      </c>
    </row>
    <row r="29" spans="1:36" ht="24.75" customHeight="1">
      <c r="A29" s="14"/>
      <c r="B29" s="34" t="s">
        <v>89</v>
      </c>
      <c r="C29" s="58" t="s">
        <v>90</v>
      </c>
      <c r="D29" s="11" t="s">
        <v>54</v>
      </c>
      <c r="E29" s="55">
        <v>110000000</v>
      </c>
      <c r="F29" s="50">
        <v>258740000</v>
      </c>
      <c r="G29" s="9"/>
      <c r="H29" s="10">
        <v>0</v>
      </c>
      <c r="I29" s="10">
        <v>136286714</v>
      </c>
      <c r="J29" s="10">
        <v>158115031</v>
      </c>
      <c r="K29" s="9">
        <v>346911683</v>
      </c>
      <c r="L29" s="9">
        <v>0</v>
      </c>
      <c r="M29" s="9">
        <v>337819682</v>
      </c>
      <c r="N29" s="9">
        <v>337819682</v>
      </c>
      <c r="O29" s="9">
        <v>0</v>
      </c>
      <c r="P29" s="9">
        <v>337819682</v>
      </c>
      <c r="Q29" s="9">
        <v>337819682</v>
      </c>
      <c r="R29" s="9">
        <v>0</v>
      </c>
      <c r="S29" s="9">
        <v>337819682</v>
      </c>
      <c r="T29" s="9">
        <v>337819682</v>
      </c>
      <c r="U29" s="9">
        <v>0</v>
      </c>
      <c r="V29" s="9">
        <v>329042412</v>
      </c>
      <c r="W29" s="9">
        <v>329042412</v>
      </c>
      <c r="X29" s="72">
        <v>9092001</v>
      </c>
      <c r="Y29" s="79">
        <f t="shared" si="1"/>
        <v>9092001</v>
      </c>
      <c r="Z29" s="84">
        <f t="shared" si="0"/>
        <v>8777270</v>
      </c>
      <c r="AA29" s="126"/>
      <c r="AB29" s="126"/>
      <c r="AC29" s="126"/>
      <c r="AD29" s="126"/>
      <c r="AG29" s="2" t="s">
        <v>74</v>
      </c>
      <c r="AI29" s="2" t="s">
        <v>91</v>
      </c>
      <c r="AJ29" s="2" t="s">
        <v>92</v>
      </c>
    </row>
    <row r="30" spans="1:30" ht="24.75" customHeight="1">
      <c r="A30" s="14"/>
      <c r="B30" s="34" t="s">
        <v>93</v>
      </c>
      <c r="C30" s="58" t="s">
        <v>94</v>
      </c>
      <c r="D30" s="11" t="s">
        <v>54</v>
      </c>
      <c r="E30" s="55">
        <v>360775494</v>
      </c>
      <c r="F30" s="50">
        <v>55001120</v>
      </c>
      <c r="G30" s="9"/>
      <c r="H30" s="10">
        <v>0</v>
      </c>
      <c r="I30" s="10">
        <v>28778500</v>
      </c>
      <c r="J30" s="10">
        <v>30023322</v>
      </c>
      <c r="K30" s="9">
        <v>414531792</v>
      </c>
      <c r="L30" s="9">
        <v>0</v>
      </c>
      <c r="M30" s="9">
        <v>379078369</v>
      </c>
      <c r="N30" s="9">
        <v>379078369</v>
      </c>
      <c r="O30" s="9">
        <v>0</v>
      </c>
      <c r="P30" s="9">
        <v>379078369</v>
      </c>
      <c r="Q30" s="9">
        <v>379078369</v>
      </c>
      <c r="R30" s="9">
        <v>0</v>
      </c>
      <c r="S30" s="9">
        <v>379078369</v>
      </c>
      <c r="T30" s="9">
        <v>379078369</v>
      </c>
      <c r="U30" s="9">
        <v>0</v>
      </c>
      <c r="V30" s="9">
        <v>257711166</v>
      </c>
      <c r="W30" s="9">
        <v>257711166</v>
      </c>
      <c r="X30" s="72">
        <v>35453423</v>
      </c>
      <c r="Y30" s="79">
        <f t="shared" si="1"/>
        <v>35453423</v>
      </c>
      <c r="Z30" s="84">
        <f t="shared" si="0"/>
        <v>121367203</v>
      </c>
      <c r="AA30" s="126"/>
      <c r="AB30" s="126"/>
      <c r="AC30" s="126"/>
      <c r="AD30" s="126"/>
    </row>
    <row r="31" spans="1:36" ht="24.75" customHeight="1">
      <c r="A31" s="14"/>
      <c r="B31" s="34" t="s">
        <v>95</v>
      </c>
      <c r="C31" s="58" t="s">
        <v>96</v>
      </c>
      <c r="D31" s="11" t="s">
        <v>54</v>
      </c>
      <c r="E31" s="55">
        <v>72804975</v>
      </c>
      <c r="F31" s="50">
        <v>1101120</v>
      </c>
      <c r="G31" s="9"/>
      <c r="H31" s="10">
        <v>0</v>
      </c>
      <c r="I31" s="10">
        <v>0</v>
      </c>
      <c r="J31" s="10">
        <v>1654982</v>
      </c>
      <c r="K31" s="9">
        <v>72251113</v>
      </c>
      <c r="L31" s="9">
        <v>0</v>
      </c>
      <c r="M31" s="9">
        <v>67333037</v>
      </c>
      <c r="N31" s="9">
        <v>67333037</v>
      </c>
      <c r="O31" s="9">
        <v>0</v>
      </c>
      <c r="P31" s="9">
        <v>67333037</v>
      </c>
      <c r="Q31" s="9">
        <v>67333037</v>
      </c>
      <c r="R31" s="9">
        <v>0</v>
      </c>
      <c r="S31" s="9">
        <v>67333037</v>
      </c>
      <c r="T31" s="9">
        <v>67333037</v>
      </c>
      <c r="U31" s="9">
        <v>0</v>
      </c>
      <c r="V31" s="9">
        <v>67333037</v>
      </c>
      <c r="W31" s="9">
        <v>67333037</v>
      </c>
      <c r="X31" s="72">
        <v>4918076</v>
      </c>
      <c r="Y31" s="79">
        <f t="shared" si="1"/>
        <v>4918076</v>
      </c>
      <c r="Z31" s="84">
        <f t="shared" si="0"/>
        <v>0</v>
      </c>
      <c r="AA31" s="126"/>
      <c r="AB31" s="126"/>
      <c r="AC31" s="126"/>
      <c r="AD31" s="126"/>
      <c r="AG31" s="2" t="s">
        <v>74</v>
      </c>
      <c r="AJ31" s="2" t="s">
        <v>69</v>
      </c>
    </row>
    <row r="32" spans="1:36" ht="24.75" customHeight="1">
      <c r="A32" s="14"/>
      <c r="B32" s="34" t="s">
        <v>97</v>
      </c>
      <c r="C32" s="58" t="s">
        <v>98</v>
      </c>
      <c r="D32" s="11" t="s">
        <v>54</v>
      </c>
      <c r="E32" s="55">
        <v>106198525</v>
      </c>
      <c r="F32" s="50">
        <v>0</v>
      </c>
      <c r="G32" s="9"/>
      <c r="H32" s="10">
        <v>0</v>
      </c>
      <c r="I32" s="10">
        <v>0</v>
      </c>
      <c r="J32" s="10">
        <v>452000</v>
      </c>
      <c r="K32" s="9">
        <v>105746525</v>
      </c>
      <c r="L32" s="9">
        <v>0</v>
      </c>
      <c r="M32" s="9">
        <v>104890333</v>
      </c>
      <c r="N32" s="9">
        <v>104890333</v>
      </c>
      <c r="O32" s="9">
        <v>0</v>
      </c>
      <c r="P32" s="9">
        <v>104890333</v>
      </c>
      <c r="Q32" s="9">
        <v>104890333</v>
      </c>
      <c r="R32" s="9">
        <v>0</v>
      </c>
      <c r="S32" s="9">
        <v>104890333</v>
      </c>
      <c r="T32" s="9">
        <v>104890333</v>
      </c>
      <c r="U32" s="9">
        <v>0</v>
      </c>
      <c r="V32" s="9">
        <v>104890333</v>
      </c>
      <c r="W32" s="9">
        <v>104890333</v>
      </c>
      <c r="X32" s="72">
        <v>856192</v>
      </c>
      <c r="Y32" s="79">
        <f t="shared" si="1"/>
        <v>856192</v>
      </c>
      <c r="Z32" s="84">
        <f t="shared" si="0"/>
        <v>0</v>
      </c>
      <c r="AA32" s="126"/>
      <c r="AB32" s="126"/>
      <c r="AC32" s="126"/>
      <c r="AD32" s="126"/>
      <c r="AJ32" s="2" t="s">
        <v>69</v>
      </c>
    </row>
    <row r="33" spans="1:35" ht="24.75" customHeight="1">
      <c r="A33" s="14"/>
      <c r="B33" s="34" t="s">
        <v>99</v>
      </c>
      <c r="C33" s="58" t="s">
        <v>100</v>
      </c>
      <c r="D33" s="11" t="s">
        <v>54</v>
      </c>
      <c r="E33" s="55">
        <v>49807873</v>
      </c>
      <c r="F33" s="50">
        <v>28900000</v>
      </c>
      <c r="G33" s="9"/>
      <c r="H33" s="10">
        <v>0</v>
      </c>
      <c r="I33" s="10">
        <v>27631000</v>
      </c>
      <c r="J33" s="10">
        <v>0</v>
      </c>
      <c r="K33" s="9">
        <v>106338873</v>
      </c>
      <c r="L33" s="9">
        <v>0</v>
      </c>
      <c r="M33" s="9">
        <v>77799075</v>
      </c>
      <c r="N33" s="9">
        <v>77799075</v>
      </c>
      <c r="O33" s="9">
        <v>0</v>
      </c>
      <c r="P33" s="9">
        <v>77799075</v>
      </c>
      <c r="Q33" s="9">
        <v>77799075</v>
      </c>
      <c r="R33" s="9">
        <v>0</v>
      </c>
      <c r="S33" s="9">
        <v>77799075</v>
      </c>
      <c r="T33" s="9">
        <v>77799075</v>
      </c>
      <c r="U33" s="9">
        <v>0</v>
      </c>
      <c r="V33" s="9">
        <v>77799075</v>
      </c>
      <c r="W33" s="9">
        <v>77799075</v>
      </c>
      <c r="X33" s="72">
        <v>28539798</v>
      </c>
      <c r="Y33" s="79">
        <f t="shared" si="1"/>
        <v>28539798</v>
      </c>
      <c r="Z33" s="84">
        <f t="shared" si="0"/>
        <v>0</v>
      </c>
      <c r="AA33" s="126"/>
      <c r="AB33" s="126"/>
      <c r="AC33" s="126"/>
      <c r="AD33" s="126"/>
      <c r="AG33" s="2" t="s">
        <v>74</v>
      </c>
      <c r="AI33" s="2" t="s">
        <v>101</v>
      </c>
    </row>
    <row r="34" spans="1:35" ht="24.75" customHeight="1">
      <c r="A34" s="14"/>
      <c r="B34" s="34" t="s">
        <v>102</v>
      </c>
      <c r="C34" s="58" t="s">
        <v>103</v>
      </c>
      <c r="D34" s="11" t="s">
        <v>54</v>
      </c>
      <c r="E34" s="55">
        <v>6937034</v>
      </c>
      <c r="F34" s="50">
        <v>0</v>
      </c>
      <c r="G34" s="9"/>
      <c r="H34" s="10">
        <v>0</v>
      </c>
      <c r="I34" s="10">
        <v>1147500</v>
      </c>
      <c r="J34" s="10">
        <v>0</v>
      </c>
      <c r="K34" s="9">
        <v>8084534</v>
      </c>
      <c r="L34" s="9">
        <v>0</v>
      </c>
      <c r="M34" s="9">
        <v>7688721</v>
      </c>
      <c r="N34" s="9">
        <v>7688721</v>
      </c>
      <c r="O34" s="9">
        <v>0</v>
      </c>
      <c r="P34" s="9">
        <v>7688721</v>
      </c>
      <c r="Q34" s="9">
        <v>7688721</v>
      </c>
      <c r="R34" s="9">
        <v>0</v>
      </c>
      <c r="S34" s="9">
        <v>7688721</v>
      </c>
      <c r="T34" s="9">
        <v>7688721</v>
      </c>
      <c r="U34" s="9">
        <v>0</v>
      </c>
      <c r="V34" s="9">
        <v>7688721</v>
      </c>
      <c r="W34" s="9">
        <v>7688721</v>
      </c>
      <c r="X34" s="72">
        <v>395813</v>
      </c>
      <c r="Y34" s="79">
        <f t="shared" si="1"/>
        <v>395813</v>
      </c>
      <c r="Z34" s="84">
        <f t="shared" si="0"/>
        <v>0</v>
      </c>
      <c r="AA34" s="126"/>
      <c r="AB34" s="126"/>
      <c r="AC34" s="126"/>
      <c r="AD34" s="126"/>
      <c r="AI34" s="2" t="s">
        <v>104</v>
      </c>
    </row>
    <row r="35" spans="1:36" ht="24.75" customHeight="1">
      <c r="A35" s="14"/>
      <c r="B35" s="34" t="s">
        <v>105</v>
      </c>
      <c r="C35" s="58" t="s">
        <v>106</v>
      </c>
      <c r="D35" s="11" t="s">
        <v>54</v>
      </c>
      <c r="E35" s="55">
        <v>125027087</v>
      </c>
      <c r="F35" s="50">
        <v>25000000</v>
      </c>
      <c r="G35" s="9"/>
      <c r="H35" s="10">
        <v>0</v>
      </c>
      <c r="I35" s="10">
        <v>0</v>
      </c>
      <c r="J35" s="10">
        <v>27916340</v>
      </c>
      <c r="K35" s="9">
        <v>122110747</v>
      </c>
      <c r="L35" s="9">
        <v>0</v>
      </c>
      <c r="M35" s="9">
        <v>121367203</v>
      </c>
      <c r="N35" s="9">
        <v>121367203</v>
      </c>
      <c r="O35" s="9">
        <v>0</v>
      </c>
      <c r="P35" s="9">
        <v>121367203</v>
      </c>
      <c r="Q35" s="9">
        <v>121367203</v>
      </c>
      <c r="R35" s="9">
        <v>0</v>
      </c>
      <c r="S35" s="9">
        <v>121367203</v>
      </c>
      <c r="T35" s="9">
        <v>121367203</v>
      </c>
      <c r="U35" s="9">
        <v>0</v>
      </c>
      <c r="V35" s="9">
        <v>0</v>
      </c>
      <c r="W35" s="9">
        <v>0</v>
      </c>
      <c r="X35" s="72">
        <v>743544</v>
      </c>
      <c r="Y35" s="79">
        <f t="shared" si="1"/>
        <v>743544</v>
      </c>
      <c r="Z35" s="84">
        <f t="shared" si="0"/>
        <v>121367203</v>
      </c>
      <c r="AA35" s="126"/>
      <c r="AB35" s="126"/>
      <c r="AC35" s="126"/>
      <c r="AD35" s="126"/>
      <c r="AG35" s="2" t="s">
        <v>74</v>
      </c>
      <c r="AJ35" s="2" t="s">
        <v>69</v>
      </c>
    </row>
    <row r="36" spans="1:30" ht="24.75" customHeight="1">
      <c r="A36" s="14"/>
      <c r="B36" s="34" t="s">
        <v>107</v>
      </c>
      <c r="C36" s="58" t="s">
        <v>108</v>
      </c>
      <c r="D36" s="11" t="s">
        <v>54</v>
      </c>
      <c r="E36" s="55">
        <v>134436374</v>
      </c>
      <c r="F36" s="50">
        <v>64824185</v>
      </c>
      <c r="G36" s="9"/>
      <c r="H36" s="10">
        <v>0</v>
      </c>
      <c r="I36" s="10">
        <v>0</v>
      </c>
      <c r="J36" s="10">
        <v>57082555</v>
      </c>
      <c r="K36" s="9">
        <v>142178004</v>
      </c>
      <c r="L36" s="9">
        <v>0</v>
      </c>
      <c r="M36" s="9">
        <v>102901394</v>
      </c>
      <c r="N36" s="9">
        <v>102901394</v>
      </c>
      <c r="O36" s="9">
        <v>0</v>
      </c>
      <c r="P36" s="9">
        <v>102901394</v>
      </c>
      <c r="Q36" s="9">
        <v>102901394</v>
      </c>
      <c r="R36" s="9">
        <v>0</v>
      </c>
      <c r="S36" s="9">
        <v>102901394</v>
      </c>
      <c r="T36" s="9">
        <v>102901394</v>
      </c>
      <c r="U36" s="9">
        <v>0</v>
      </c>
      <c r="V36" s="9">
        <v>102901394</v>
      </c>
      <c r="W36" s="9">
        <v>102901394</v>
      </c>
      <c r="X36" s="72">
        <v>39276610</v>
      </c>
      <c r="Y36" s="79">
        <f t="shared" si="1"/>
        <v>39276610</v>
      </c>
      <c r="Z36" s="84">
        <f t="shared" si="0"/>
        <v>0</v>
      </c>
      <c r="AA36" s="126"/>
      <c r="AB36" s="126"/>
      <c r="AC36" s="126"/>
      <c r="AD36" s="126"/>
    </row>
    <row r="37" spans="1:33" s="1" customFormat="1" ht="24.75" customHeight="1">
      <c r="A37" s="14"/>
      <c r="B37" s="34" t="s">
        <v>109</v>
      </c>
      <c r="C37" s="58" t="s">
        <v>98</v>
      </c>
      <c r="D37" s="11" t="s">
        <v>54</v>
      </c>
      <c r="E37" s="55">
        <v>6944213</v>
      </c>
      <c r="F37" s="50">
        <v>18266151</v>
      </c>
      <c r="G37" s="9"/>
      <c r="H37" s="10">
        <v>0</v>
      </c>
      <c r="I37" s="10">
        <v>0</v>
      </c>
      <c r="J37" s="10">
        <v>0</v>
      </c>
      <c r="K37" s="9">
        <v>25210364</v>
      </c>
      <c r="L37" s="9">
        <v>0</v>
      </c>
      <c r="M37" s="9">
        <v>6864158</v>
      </c>
      <c r="N37" s="9">
        <v>6864158</v>
      </c>
      <c r="O37" s="9">
        <v>0</v>
      </c>
      <c r="P37" s="9">
        <v>6864158</v>
      </c>
      <c r="Q37" s="9">
        <v>6864158</v>
      </c>
      <c r="R37" s="9">
        <v>0</v>
      </c>
      <c r="S37" s="9">
        <v>6864158</v>
      </c>
      <c r="T37" s="9">
        <v>6864158</v>
      </c>
      <c r="U37" s="9">
        <v>0</v>
      </c>
      <c r="V37" s="9">
        <v>6864158</v>
      </c>
      <c r="W37" s="9">
        <v>6864158</v>
      </c>
      <c r="X37" s="72">
        <v>18346206</v>
      </c>
      <c r="Y37" s="79">
        <f t="shared" si="1"/>
        <v>18346206</v>
      </c>
      <c r="Z37" s="84">
        <f t="shared" si="0"/>
        <v>0</v>
      </c>
      <c r="AA37" s="126"/>
      <c r="AB37" s="126"/>
      <c r="AC37" s="126"/>
      <c r="AD37" s="126"/>
      <c r="AG37" s="1" t="s">
        <v>74</v>
      </c>
    </row>
    <row r="38" spans="1:36" ht="24.75" customHeight="1">
      <c r="A38" s="14"/>
      <c r="B38" s="34" t="s">
        <v>110</v>
      </c>
      <c r="C38" s="58" t="s">
        <v>100</v>
      </c>
      <c r="D38" s="11" t="s">
        <v>54</v>
      </c>
      <c r="E38" s="55">
        <v>110829359</v>
      </c>
      <c r="F38" s="50">
        <v>12024404</v>
      </c>
      <c r="G38" s="9"/>
      <c r="H38" s="10">
        <v>0</v>
      </c>
      <c r="I38" s="10">
        <v>0</v>
      </c>
      <c r="J38" s="10">
        <v>37631000</v>
      </c>
      <c r="K38" s="9">
        <v>85222763</v>
      </c>
      <c r="L38" s="9">
        <v>0</v>
      </c>
      <c r="M38" s="9">
        <v>79970541</v>
      </c>
      <c r="N38" s="9">
        <v>79970541</v>
      </c>
      <c r="O38" s="9">
        <v>0</v>
      </c>
      <c r="P38" s="9">
        <v>79970541</v>
      </c>
      <c r="Q38" s="9">
        <v>79970541</v>
      </c>
      <c r="R38" s="9">
        <v>0</v>
      </c>
      <c r="S38" s="9">
        <v>79970541</v>
      </c>
      <c r="T38" s="9">
        <v>79970541</v>
      </c>
      <c r="U38" s="9">
        <v>0</v>
      </c>
      <c r="V38" s="9">
        <v>79970541</v>
      </c>
      <c r="W38" s="9">
        <v>79970541</v>
      </c>
      <c r="X38" s="72">
        <v>5252222</v>
      </c>
      <c r="Y38" s="79">
        <f t="shared" si="1"/>
        <v>5252222</v>
      </c>
      <c r="Z38" s="84">
        <f t="shared" si="0"/>
        <v>0</v>
      </c>
      <c r="AA38" s="126"/>
      <c r="AB38" s="126"/>
      <c r="AC38" s="126"/>
      <c r="AD38" s="126"/>
      <c r="AG38" s="2" t="s">
        <v>74</v>
      </c>
      <c r="AJ38" s="2" t="s">
        <v>111</v>
      </c>
    </row>
    <row r="39" spans="1:36" ht="24.75" customHeight="1">
      <c r="A39" s="14"/>
      <c r="B39" s="34" t="s">
        <v>112</v>
      </c>
      <c r="C39" s="58" t="s">
        <v>103</v>
      </c>
      <c r="D39" s="11" t="s">
        <v>54</v>
      </c>
      <c r="E39" s="55">
        <v>6662802</v>
      </c>
      <c r="F39" s="50">
        <v>0</v>
      </c>
      <c r="G39" s="9"/>
      <c r="H39" s="10">
        <v>0</v>
      </c>
      <c r="I39" s="10">
        <v>0</v>
      </c>
      <c r="J39" s="10">
        <v>5809500</v>
      </c>
      <c r="K39" s="9">
        <v>853302</v>
      </c>
      <c r="L39" s="9">
        <v>0</v>
      </c>
      <c r="M39" s="9">
        <v>395500</v>
      </c>
      <c r="N39" s="9">
        <v>395500</v>
      </c>
      <c r="O39" s="9">
        <v>0</v>
      </c>
      <c r="P39" s="9">
        <v>395500</v>
      </c>
      <c r="Q39" s="9">
        <v>395500</v>
      </c>
      <c r="R39" s="9">
        <v>0</v>
      </c>
      <c r="S39" s="9">
        <v>395500</v>
      </c>
      <c r="T39" s="9">
        <v>395500</v>
      </c>
      <c r="U39" s="9">
        <v>0</v>
      </c>
      <c r="V39" s="9">
        <v>395500</v>
      </c>
      <c r="W39" s="9">
        <v>395500</v>
      </c>
      <c r="X39" s="72">
        <v>457802</v>
      </c>
      <c r="Y39" s="79">
        <f t="shared" si="1"/>
        <v>457802</v>
      </c>
      <c r="Z39" s="84">
        <f t="shared" si="0"/>
        <v>0</v>
      </c>
      <c r="AA39" s="126"/>
      <c r="AB39" s="126"/>
      <c r="AC39" s="126"/>
      <c r="AD39" s="126"/>
      <c r="AJ39" s="2" t="s">
        <v>113</v>
      </c>
    </row>
    <row r="40" spans="1:36" ht="24.75" customHeight="1">
      <c r="A40" s="14"/>
      <c r="B40" s="34" t="s">
        <v>114</v>
      </c>
      <c r="C40" s="58" t="s">
        <v>115</v>
      </c>
      <c r="D40" s="11" t="s">
        <v>54</v>
      </c>
      <c r="E40" s="55">
        <v>10000000</v>
      </c>
      <c r="F40" s="50">
        <v>34533630</v>
      </c>
      <c r="G40" s="9"/>
      <c r="H40" s="10">
        <v>0</v>
      </c>
      <c r="I40" s="10">
        <v>0</v>
      </c>
      <c r="J40" s="10">
        <v>13642055</v>
      </c>
      <c r="K40" s="9">
        <v>30891575</v>
      </c>
      <c r="L40" s="9">
        <v>0</v>
      </c>
      <c r="M40" s="9">
        <v>15671195</v>
      </c>
      <c r="N40" s="9">
        <v>15671195</v>
      </c>
      <c r="O40" s="9">
        <v>0</v>
      </c>
      <c r="P40" s="9">
        <v>15671195</v>
      </c>
      <c r="Q40" s="9">
        <v>15671195</v>
      </c>
      <c r="R40" s="9">
        <v>0</v>
      </c>
      <c r="S40" s="9">
        <v>15671195</v>
      </c>
      <c r="T40" s="9">
        <v>15671195</v>
      </c>
      <c r="U40" s="9">
        <v>0</v>
      </c>
      <c r="V40" s="9">
        <v>15671195</v>
      </c>
      <c r="W40" s="9">
        <v>15671195</v>
      </c>
      <c r="X40" s="72">
        <v>15220380</v>
      </c>
      <c r="Y40" s="79">
        <f t="shared" si="1"/>
        <v>15220380</v>
      </c>
      <c r="Z40" s="84">
        <f t="shared" si="0"/>
        <v>0</v>
      </c>
      <c r="AA40" s="126"/>
      <c r="AB40" s="126"/>
      <c r="AC40" s="126"/>
      <c r="AD40" s="126"/>
      <c r="AG40" s="2" t="s">
        <v>74</v>
      </c>
      <c r="AJ40" s="2" t="s">
        <v>69</v>
      </c>
    </row>
    <row r="41" spans="1:36" ht="24.75" customHeight="1">
      <c r="A41" s="14"/>
      <c r="B41" s="34" t="s">
        <v>116</v>
      </c>
      <c r="C41" s="58" t="s">
        <v>117</v>
      </c>
      <c r="D41" s="11" t="s">
        <v>54</v>
      </c>
      <c r="E41" s="55">
        <v>54603731</v>
      </c>
      <c r="F41" s="50">
        <v>9140275</v>
      </c>
      <c r="G41" s="9"/>
      <c r="H41" s="10">
        <v>0</v>
      </c>
      <c r="I41" s="10">
        <v>0</v>
      </c>
      <c r="J41" s="10">
        <v>12619426</v>
      </c>
      <c r="K41" s="9">
        <v>51124580</v>
      </c>
      <c r="L41" s="9">
        <v>0</v>
      </c>
      <c r="M41" s="9">
        <v>50500919</v>
      </c>
      <c r="N41" s="9">
        <v>50500919</v>
      </c>
      <c r="O41" s="9">
        <v>0</v>
      </c>
      <c r="P41" s="9">
        <v>50500919</v>
      </c>
      <c r="Q41" s="9">
        <v>50500919</v>
      </c>
      <c r="R41" s="9">
        <v>0</v>
      </c>
      <c r="S41" s="9">
        <v>50500919</v>
      </c>
      <c r="T41" s="9">
        <v>50500919</v>
      </c>
      <c r="U41" s="9">
        <v>0</v>
      </c>
      <c r="V41" s="9">
        <v>50500919</v>
      </c>
      <c r="W41" s="9">
        <v>50500919</v>
      </c>
      <c r="X41" s="72">
        <v>623661</v>
      </c>
      <c r="Y41" s="79">
        <f t="shared" si="1"/>
        <v>623661</v>
      </c>
      <c r="Z41" s="84">
        <f t="shared" si="0"/>
        <v>0</v>
      </c>
      <c r="AA41" s="126"/>
      <c r="AB41" s="126"/>
      <c r="AC41" s="126"/>
      <c r="AD41" s="126"/>
      <c r="AG41" s="2" t="s">
        <v>74</v>
      </c>
      <c r="AJ41" s="2" t="s">
        <v>118</v>
      </c>
    </row>
    <row r="42" spans="1:36" ht="24.75" customHeight="1">
      <c r="A42" s="14"/>
      <c r="B42" s="34" t="s">
        <v>119</v>
      </c>
      <c r="C42" s="58" t="s">
        <v>120</v>
      </c>
      <c r="D42" s="11" t="s">
        <v>54</v>
      </c>
      <c r="E42" s="55">
        <v>9100622</v>
      </c>
      <c r="F42" s="50">
        <v>1523379</v>
      </c>
      <c r="G42" s="9"/>
      <c r="H42" s="10">
        <v>0</v>
      </c>
      <c r="I42" s="10">
        <v>12400</v>
      </c>
      <c r="J42" s="10">
        <v>2210500</v>
      </c>
      <c r="K42" s="9">
        <v>8425901</v>
      </c>
      <c r="L42" s="9">
        <v>0</v>
      </c>
      <c r="M42" s="9">
        <v>8425901</v>
      </c>
      <c r="N42" s="9">
        <v>8425901</v>
      </c>
      <c r="O42" s="9">
        <v>0</v>
      </c>
      <c r="P42" s="9">
        <v>8425901</v>
      </c>
      <c r="Q42" s="9">
        <v>8425901</v>
      </c>
      <c r="R42" s="9">
        <v>0</v>
      </c>
      <c r="S42" s="9">
        <v>8425901</v>
      </c>
      <c r="T42" s="9">
        <v>8425901</v>
      </c>
      <c r="U42" s="9">
        <v>0</v>
      </c>
      <c r="V42" s="9">
        <v>8425901</v>
      </c>
      <c r="W42" s="9">
        <v>8425901</v>
      </c>
      <c r="X42" s="72">
        <v>0</v>
      </c>
      <c r="Y42" s="79">
        <f t="shared" si="1"/>
        <v>0</v>
      </c>
      <c r="Z42" s="84">
        <f t="shared" si="0"/>
        <v>0</v>
      </c>
      <c r="AA42" s="126"/>
      <c r="AB42" s="126"/>
      <c r="AC42" s="126"/>
      <c r="AD42" s="126"/>
      <c r="AG42" s="2" t="s">
        <v>74</v>
      </c>
      <c r="AI42" s="2" t="s">
        <v>121</v>
      </c>
      <c r="AJ42" s="2" t="s">
        <v>118</v>
      </c>
    </row>
    <row r="43" spans="1:36" ht="24.75" customHeight="1">
      <c r="A43" s="14"/>
      <c r="B43" s="34" t="s">
        <v>122</v>
      </c>
      <c r="C43" s="58" t="s">
        <v>123</v>
      </c>
      <c r="D43" s="11" t="s">
        <v>54</v>
      </c>
      <c r="E43" s="55">
        <v>9100622</v>
      </c>
      <c r="F43" s="50">
        <v>1523379</v>
      </c>
      <c r="G43" s="9"/>
      <c r="H43" s="10">
        <v>0</v>
      </c>
      <c r="I43" s="10">
        <v>12400</v>
      </c>
      <c r="J43" s="10">
        <v>2209212</v>
      </c>
      <c r="K43" s="9">
        <v>8427189</v>
      </c>
      <c r="L43" s="9">
        <v>0</v>
      </c>
      <c r="M43" s="9">
        <v>8427189</v>
      </c>
      <c r="N43" s="9">
        <v>8427189</v>
      </c>
      <c r="O43" s="9">
        <v>0</v>
      </c>
      <c r="P43" s="9">
        <v>8427189</v>
      </c>
      <c r="Q43" s="9">
        <v>8427189</v>
      </c>
      <c r="R43" s="9">
        <v>0</v>
      </c>
      <c r="S43" s="9">
        <v>8427189</v>
      </c>
      <c r="T43" s="9">
        <v>8427189</v>
      </c>
      <c r="U43" s="9">
        <v>0</v>
      </c>
      <c r="V43" s="9">
        <v>8427189</v>
      </c>
      <c r="W43" s="9">
        <v>8427189</v>
      </c>
      <c r="X43" s="72">
        <v>0</v>
      </c>
      <c r="Y43" s="79">
        <f t="shared" si="1"/>
        <v>0</v>
      </c>
      <c r="Z43" s="84">
        <f t="shared" si="0"/>
        <v>0</v>
      </c>
      <c r="AA43" s="126"/>
      <c r="AB43" s="126"/>
      <c r="AC43" s="126"/>
      <c r="AD43" s="126"/>
      <c r="AG43" s="2" t="s">
        <v>74</v>
      </c>
      <c r="AI43" s="2" t="s">
        <v>121</v>
      </c>
      <c r="AJ43" s="2" t="s">
        <v>118</v>
      </c>
    </row>
    <row r="44" spans="1:36" ht="24.75" customHeight="1">
      <c r="A44" s="14"/>
      <c r="B44" s="34" t="s">
        <v>124</v>
      </c>
      <c r="C44" s="58" t="s">
        <v>125</v>
      </c>
      <c r="D44" s="11" t="s">
        <v>54</v>
      </c>
      <c r="E44" s="55">
        <v>18201244</v>
      </c>
      <c r="F44" s="50">
        <v>3046758</v>
      </c>
      <c r="G44" s="9"/>
      <c r="H44" s="10">
        <v>0</v>
      </c>
      <c r="I44" s="10">
        <v>23297</v>
      </c>
      <c r="J44" s="10">
        <v>4427136</v>
      </c>
      <c r="K44" s="9">
        <v>16844163</v>
      </c>
      <c r="L44" s="9">
        <v>0</v>
      </c>
      <c r="M44" s="9">
        <v>16844163</v>
      </c>
      <c r="N44" s="9">
        <v>16844163</v>
      </c>
      <c r="O44" s="9">
        <v>0</v>
      </c>
      <c r="P44" s="9">
        <v>16844163</v>
      </c>
      <c r="Q44" s="9">
        <v>16844163</v>
      </c>
      <c r="R44" s="9">
        <v>0</v>
      </c>
      <c r="S44" s="9">
        <v>16844163</v>
      </c>
      <c r="T44" s="9">
        <v>16844163</v>
      </c>
      <c r="U44" s="9">
        <v>0</v>
      </c>
      <c r="V44" s="9">
        <v>16844163</v>
      </c>
      <c r="W44" s="9">
        <v>16844163</v>
      </c>
      <c r="X44" s="72">
        <v>0</v>
      </c>
      <c r="Y44" s="79">
        <f t="shared" si="1"/>
        <v>0</v>
      </c>
      <c r="Z44" s="84">
        <f t="shared" si="0"/>
        <v>0</v>
      </c>
      <c r="AA44" s="126"/>
      <c r="AB44" s="126"/>
      <c r="AC44" s="126"/>
      <c r="AD44" s="126"/>
      <c r="AG44" s="2" t="s">
        <v>74</v>
      </c>
      <c r="AI44" s="2" t="s">
        <v>121</v>
      </c>
      <c r="AJ44" s="2" t="s">
        <v>118</v>
      </c>
    </row>
    <row r="45" spans="1:30" ht="24.75" customHeight="1">
      <c r="A45" s="14"/>
      <c r="B45" s="34" t="s">
        <v>126</v>
      </c>
      <c r="C45" s="58" t="s">
        <v>127</v>
      </c>
      <c r="D45" s="11" t="s">
        <v>54</v>
      </c>
      <c r="E45" s="55">
        <v>942558339</v>
      </c>
      <c r="F45" s="50">
        <v>109544549</v>
      </c>
      <c r="G45" s="9"/>
      <c r="H45" s="10">
        <v>0</v>
      </c>
      <c r="I45" s="10">
        <v>304379203</v>
      </c>
      <c r="J45" s="10">
        <v>326934540</v>
      </c>
      <c r="K45" s="9">
        <v>1029547551</v>
      </c>
      <c r="L45" s="9">
        <v>0</v>
      </c>
      <c r="M45" s="9">
        <v>952989925</v>
      </c>
      <c r="N45" s="9">
        <v>952989925</v>
      </c>
      <c r="O45" s="9">
        <v>0</v>
      </c>
      <c r="P45" s="9">
        <v>952989925</v>
      </c>
      <c r="Q45" s="9">
        <v>952989925</v>
      </c>
      <c r="R45" s="9">
        <v>0</v>
      </c>
      <c r="S45" s="9">
        <v>952989925</v>
      </c>
      <c r="T45" s="9">
        <v>952989925</v>
      </c>
      <c r="U45" s="9">
        <v>0</v>
      </c>
      <c r="V45" s="9">
        <v>757475836</v>
      </c>
      <c r="W45" s="9">
        <v>757475836</v>
      </c>
      <c r="X45" s="72">
        <v>76557626</v>
      </c>
      <c r="Y45" s="79">
        <f t="shared" si="1"/>
        <v>76557626</v>
      </c>
      <c r="Z45" s="84">
        <f t="shared" si="0"/>
        <v>195514089</v>
      </c>
      <c r="AA45" s="126"/>
      <c r="AB45" s="126"/>
      <c r="AC45" s="126"/>
      <c r="AD45" s="126"/>
    </row>
    <row r="46" spans="1:36" ht="24.75" customHeight="1">
      <c r="A46" s="14"/>
      <c r="B46" s="34" t="s">
        <v>128</v>
      </c>
      <c r="C46" s="58" t="s">
        <v>129</v>
      </c>
      <c r="D46" s="11" t="s">
        <v>54</v>
      </c>
      <c r="E46" s="55">
        <v>1400000</v>
      </c>
      <c r="F46" s="50">
        <v>0</v>
      </c>
      <c r="G46" s="9"/>
      <c r="H46" s="10">
        <v>0</v>
      </c>
      <c r="I46" s="10">
        <v>0</v>
      </c>
      <c r="J46" s="10">
        <v>1400000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72">
        <v>0</v>
      </c>
      <c r="Y46" s="79">
        <f t="shared" si="1"/>
        <v>0</v>
      </c>
      <c r="Z46" s="84">
        <f t="shared" si="0"/>
        <v>0</v>
      </c>
      <c r="AA46" s="126"/>
      <c r="AB46" s="126"/>
      <c r="AC46" s="126"/>
      <c r="AD46" s="126"/>
      <c r="AJ46" s="2" t="s">
        <v>69</v>
      </c>
    </row>
    <row r="47" spans="1:30" ht="24.75" customHeight="1">
      <c r="A47" s="14"/>
      <c r="B47" s="34" t="s">
        <v>130</v>
      </c>
      <c r="C47" s="58" t="s">
        <v>131</v>
      </c>
      <c r="D47" s="11" t="s">
        <v>54</v>
      </c>
      <c r="E47" s="55">
        <v>1200000</v>
      </c>
      <c r="F47" s="50">
        <v>0</v>
      </c>
      <c r="G47" s="10"/>
      <c r="H47" s="10">
        <v>0</v>
      </c>
      <c r="I47" s="10">
        <v>0</v>
      </c>
      <c r="J47" s="10">
        <v>1200000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72">
        <v>0</v>
      </c>
      <c r="Y47" s="79">
        <f t="shared" si="1"/>
        <v>0</v>
      </c>
      <c r="Z47" s="84">
        <f t="shared" si="0"/>
        <v>0</v>
      </c>
      <c r="AA47" s="126"/>
      <c r="AB47" s="126"/>
      <c r="AC47" s="126"/>
      <c r="AD47" s="126"/>
    </row>
    <row r="48" spans="1:36" s="1" customFormat="1" ht="24.75" customHeight="1">
      <c r="A48" s="14"/>
      <c r="B48" s="34" t="s">
        <v>132</v>
      </c>
      <c r="C48" s="58" t="s">
        <v>133</v>
      </c>
      <c r="D48" s="11" t="s">
        <v>54</v>
      </c>
      <c r="E48" s="55">
        <v>1200000</v>
      </c>
      <c r="F48" s="50">
        <v>0</v>
      </c>
      <c r="G48" s="9"/>
      <c r="H48" s="10">
        <v>0</v>
      </c>
      <c r="I48" s="10">
        <v>0</v>
      </c>
      <c r="J48" s="10">
        <v>1200000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72">
        <v>0</v>
      </c>
      <c r="Y48" s="79">
        <f t="shared" si="1"/>
        <v>0</v>
      </c>
      <c r="Z48" s="84">
        <f t="shared" si="0"/>
        <v>0</v>
      </c>
      <c r="AA48" s="126"/>
      <c r="AB48" s="126"/>
      <c r="AC48" s="126"/>
      <c r="AD48" s="126"/>
      <c r="AJ48" s="1" t="s">
        <v>69</v>
      </c>
    </row>
    <row r="49" spans="1:30" ht="24.75" customHeight="1">
      <c r="A49" s="14"/>
      <c r="B49" s="34" t="s">
        <v>134</v>
      </c>
      <c r="C49" s="58" t="s">
        <v>135</v>
      </c>
      <c r="D49" s="11" t="s">
        <v>54</v>
      </c>
      <c r="E49" s="55">
        <v>64000000</v>
      </c>
      <c r="F49" s="50">
        <v>6000000</v>
      </c>
      <c r="G49" s="9"/>
      <c r="H49" s="10">
        <v>0</v>
      </c>
      <c r="I49" s="10">
        <v>116272491</v>
      </c>
      <c r="J49" s="10">
        <v>35000000</v>
      </c>
      <c r="K49" s="9">
        <v>151272491</v>
      </c>
      <c r="L49" s="9">
        <v>0</v>
      </c>
      <c r="M49" s="9">
        <v>129511824</v>
      </c>
      <c r="N49" s="9">
        <v>129511824</v>
      </c>
      <c r="O49" s="9">
        <v>0</v>
      </c>
      <c r="P49" s="9">
        <v>129511824</v>
      </c>
      <c r="Q49" s="9">
        <v>129511824</v>
      </c>
      <c r="R49" s="9">
        <v>0</v>
      </c>
      <c r="S49" s="9">
        <v>129511824</v>
      </c>
      <c r="T49" s="9">
        <v>129511824</v>
      </c>
      <c r="U49" s="9">
        <v>0</v>
      </c>
      <c r="V49" s="9">
        <v>46978493</v>
      </c>
      <c r="W49" s="9">
        <v>46978493</v>
      </c>
      <c r="X49" s="72">
        <v>21760667</v>
      </c>
      <c r="Y49" s="79">
        <f t="shared" si="1"/>
        <v>21760667</v>
      </c>
      <c r="Z49" s="84">
        <f t="shared" si="0"/>
        <v>82533331</v>
      </c>
      <c r="AA49" s="126"/>
      <c r="AB49" s="126"/>
      <c r="AC49" s="126"/>
      <c r="AD49" s="126"/>
    </row>
    <row r="50" spans="1:36" ht="24.75" customHeight="1">
      <c r="A50" s="14"/>
      <c r="B50" s="34" t="s">
        <v>136</v>
      </c>
      <c r="C50" s="58" t="s">
        <v>137</v>
      </c>
      <c r="D50" s="11" t="s">
        <v>54</v>
      </c>
      <c r="E50" s="55">
        <v>44000000</v>
      </c>
      <c r="F50" s="50">
        <v>0</v>
      </c>
      <c r="G50" s="9"/>
      <c r="H50" s="10">
        <v>0</v>
      </c>
      <c r="I50" s="10">
        <v>97136964</v>
      </c>
      <c r="J50" s="10">
        <v>30000000</v>
      </c>
      <c r="K50" s="9">
        <v>111136964</v>
      </c>
      <c r="L50" s="9">
        <v>0</v>
      </c>
      <c r="M50" s="9">
        <v>100293331</v>
      </c>
      <c r="N50" s="9">
        <v>100293331</v>
      </c>
      <c r="O50" s="9">
        <v>0</v>
      </c>
      <c r="P50" s="9">
        <v>100293331</v>
      </c>
      <c r="Q50" s="9">
        <v>100293331</v>
      </c>
      <c r="R50" s="9">
        <v>0</v>
      </c>
      <c r="S50" s="9">
        <v>100293331</v>
      </c>
      <c r="T50" s="9">
        <v>100293331</v>
      </c>
      <c r="U50" s="9">
        <v>0</v>
      </c>
      <c r="V50" s="9">
        <v>17760000</v>
      </c>
      <c r="W50" s="9">
        <v>17760000</v>
      </c>
      <c r="X50" s="72">
        <v>10843633</v>
      </c>
      <c r="Y50" s="79">
        <f t="shared" si="1"/>
        <v>10843633</v>
      </c>
      <c r="Z50" s="84">
        <f t="shared" si="0"/>
        <v>82533331</v>
      </c>
      <c r="AA50" s="126"/>
      <c r="AB50" s="126"/>
      <c r="AC50" s="126"/>
      <c r="AD50" s="126"/>
      <c r="AI50" s="2" t="s">
        <v>138</v>
      </c>
      <c r="AJ50" s="2" t="s">
        <v>139</v>
      </c>
    </row>
    <row r="51" spans="1:36" ht="24.75" customHeight="1">
      <c r="A51" s="14"/>
      <c r="B51" s="34" t="s">
        <v>140</v>
      </c>
      <c r="C51" s="58" t="s">
        <v>141</v>
      </c>
      <c r="D51" s="11" t="s">
        <v>54</v>
      </c>
      <c r="E51" s="55">
        <v>20000000</v>
      </c>
      <c r="F51" s="50">
        <v>6000000</v>
      </c>
      <c r="G51" s="9"/>
      <c r="H51" s="10">
        <v>0</v>
      </c>
      <c r="I51" s="10">
        <v>19135527</v>
      </c>
      <c r="J51" s="10">
        <v>5000000</v>
      </c>
      <c r="K51" s="9">
        <v>40135527</v>
      </c>
      <c r="L51" s="9">
        <v>0</v>
      </c>
      <c r="M51" s="9">
        <v>29218493</v>
      </c>
      <c r="N51" s="9">
        <v>29218493</v>
      </c>
      <c r="O51" s="9">
        <v>0</v>
      </c>
      <c r="P51" s="9">
        <v>29218493</v>
      </c>
      <c r="Q51" s="9">
        <v>29218493</v>
      </c>
      <c r="R51" s="9">
        <v>0</v>
      </c>
      <c r="S51" s="9">
        <v>29218493</v>
      </c>
      <c r="T51" s="9">
        <v>29218493</v>
      </c>
      <c r="U51" s="9">
        <v>0</v>
      </c>
      <c r="V51" s="9">
        <v>29218493</v>
      </c>
      <c r="W51" s="9">
        <v>29218493</v>
      </c>
      <c r="X51" s="72">
        <v>10917034</v>
      </c>
      <c r="Y51" s="79">
        <f t="shared" si="1"/>
        <v>10917034</v>
      </c>
      <c r="Z51" s="84">
        <f t="shared" si="0"/>
        <v>0</v>
      </c>
      <c r="AA51" s="126"/>
      <c r="AB51" s="126"/>
      <c r="AC51" s="126"/>
      <c r="AD51" s="126"/>
      <c r="AG51" s="2" t="s">
        <v>74</v>
      </c>
      <c r="AI51" s="2" t="s">
        <v>142</v>
      </c>
      <c r="AJ51" s="2" t="s">
        <v>143</v>
      </c>
    </row>
    <row r="52" spans="1:36" ht="24.75" customHeight="1">
      <c r="A52" s="14"/>
      <c r="B52" s="34" t="s">
        <v>144</v>
      </c>
      <c r="C52" s="58" t="s">
        <v>145</v>
      </c>
      <c r="D52" s="11" t="s">
        <v>54</v>
      </c>
      <c r="E52" s="55">
        <v>24000000</v>
      </c>
      <c r="F52" s="50">
        <v>0</v>
      </c>
      <c r="G52" s="9"/>
      <c r="H52" s="10">
        <v>0</v>
      </c>
      <c r="I52" s="10">
        <v>11600000</v>
      </c>
      <c r="J52" s="10">
        <v>4500000</v>
      </c>
      <c r="K52" s="9">
        <v>31100000</v>
      </c>
      <c r="L52" s="9">
        <v>0</v>
      </c>
      <c r="M52" s="9">
        <v>31080146</v>
      </c>
      <c r="N52" s="9">
        <v>31080146</v>
      </c>
      <c r="O52" s="9">
        <v>0</v>
      </c>
      <c r="P52" s="9">
        <v>31080146</v>
      </c>
      <c r="Q52" s="9">
        <v>31080146</v>
      </c>
      <c r="R52" s="9">
        <v>0</v>
      </c>
      <c r="S52" s="9">
        <v>31080146</v>
      </c>
      <c r="T52" s="9">
        <v>31080146</v>
      </c>
      <c r="U52" s="9">
        <v>0</v>
      </c>
      <c r="V52" s="9">
        <v>12146404</v>
      </c>
      <c r="W52" s="9">
        <v>12146404</v>
      </c>
      <c r="X52" s="72">
        <v>19854</v>
      </c>
      <c r="Y52" s="79">
        <f t="shared" si="1"/>
        <v>19854</v>
      </c>
      <c r="Z52" s="84">
        <f t="shared" si="0"/>
        <v>18933742</v>
      </c>
      <c r="AA52" s="126"/>
      <c r="AB52" s="126"/>
      <c r="AC52" s="126"/>
      <c r="AD52" s="126"/>
      <c r="AI52" s="2" t="s">
        <v>146</v>
      </c>
      <c r="AJ52" s="2" t="s">
        <v>143</v>
      </c>
    </row>
    <row r="53" spans="1:30" ht="24.75" customHeight="1">
      <c r="A53" s="14"/>
      <c r="B53" s="34" t="s">
        <v>147</v>
      </c>
      <c r="C53" s="58" t="s">
        <v>148</v>
      </c>
      <c r="D53" s="11" t="s">
        <v>54</v>
      </c>
      <c r="E53" s="55">
        <v>83700000</v>
      </c>
      <c r="F53" s="50">
        <v>12540000</v>
      </c>
      <c r="G53" s="9"/>
      <c r="H53" s="10">
        <v>0</v>
      </c>
      <c r="I53" s="10">
        <v>4000000</v>
      </c>
      <c r="J53" s="10">
        <v>50539114</v>
      </c>
      <c r="K53" s="9">
        <v>49700886</v>
      </c>
      <c r="L53" s="9">
        <v>0</v>
      </c>
      <c r="M53" s="9">
        <v>36183202</v>
      </c>
      <c r="N53" s="9">
        <v>36183202</v>
      </c>
      <c r="O53" s="9">
        <v>0</v>
      </c>
      <c r="P53" s="9">
        <v>36183202</v>
      </c>
      <c r="Q53" s="9">
        <v>36183202</v>
      </c>
      <c r="R53" s="9">
        <v>0</v>
      </c>
      <c r="S53" s="9">
        <v>36183202</v>
      </c>
      <c r="T53" s="9">
        <v>36183202</v>
      </c>
      <c r="U53" s="9">
        <v>0</v>
      </c>
      <c r="V53" s="9">
        <v>36175202</v>
      </c>
      <c r="W53" s="9">
        <v>36175202</v>
      </c>
      <c r="X53" s="72">
        <v>13517684</v>
      </c>
      <c r="Y53" s="79">
        <f t="shared" si="1"/>
        <v>13517684</v>
      </c>
      <c r="Z53" s="84">
        <f t="shared" si="0"/>
        <v>8000</v>
      </c>
      <c r="AA53" s="126"/>
      <c r="AB53" s="126"/>
      <c r="AC53" s="126"/>
      <c r="AD53" s="126"/>
    </row>
    <row r="54" spans="1:36" ht="24.75" customHeight="1">
      <c r="A54" s="14"/>
      <c r="B54" s="34" t="s">
        <v>149</v>
      </c>
      <c r="C54" s="58" t="s">
        <v>150</v>
      </c>
      <c r="D54" s="11" t="s">
        <v>54</v>
      </c>
      <c r="E54" s="55">
        <v>28500000</v>
      </c>
      <c r="F54" s="50">
        <v>1500000</v>
      </c>
      <c r="G54" s="9"/>
      <c r="H54" s="10">
        <v>0</v>
      </c>
      <c r="I54" s="10">
        <v>4000000</v>
      </c>
      <c r="J54" s="10">
        <v>13492000</v>
      </c>
      <c r="K54" s="9">
        <v>20508000</v>
      </c>
      <c r="L54" s="9">
        <v>0</v>
      </c>
      <c r="M54" s="9">
        <v>20508000</v>
      </c>
      <c r="N54" s="9">
        <v>20508000</v>
      </c>
      <c r="O54" s="9">
        <v>0</v>
      </c>
      <c r="P54" s="9">
        <v>20508000</v>
      </c>
      <c r="Q54" s="9">
        <v>20508000</v>
      </c>
      <c r="R54" s="9">
        <v>0</v>
      </c>
      <c r="S54" s="9">
        <v>20508000</v>
      </c>
      <c r="T54" s="9">
        <v>20508000</v>
      </c>
      <c r="U54" s="9">
        <v>0</v>
      </c>
      <c r="V54" s="9">
        <v>20500000</v>
      </c>
      <c r="W54" s="9">
        <v>20500000</v>
      </c>
      <c r="X54" s="72">
        <v>0</v>
      </c>
      <c r="Y54" s="79">
        <f t="shared" si="1"/>
        <v>0</v>
      </c>
      <c r="Z54" s="84">
        <f t="shared" si="0"/>
        <v>8000</v>
      </c>
      <c r="AA54" s="126"/>
      <c r="AB54" s="126"/>
      <c r="AC54" s="126"/>
      <c r="AD54" s="126"/>
      <c r="AG54" s="2" t="s">
        <v>74</v>
      </c>
      <c r="AI54" s="2" t="s">
        <v>121</v>
      </c>
      <c r="AJ54" s="2" t="s">
        <v>151</v>
      </c>
    </row>
    <row r="55" spans="1:36" ht="24.75" customHeight="1">
      <c r="A55" s="14"/>
      <c r="B55" s="34" t="s">
        <v>152</v>
      </c>
      <c r="C55" s="58" t="s">
        <v>153</v>
      </c>
      <c r="D55" s="11" t="s">
        <v>54</v>
      </c>
      <c r="E55" s="55">
        <v>55200000</v>
      </c>
      <c r="F55" s="50">
        <v>11040000</v>
      </c>
      <c r="G55" s="9"/>
      <c r="H55" s="10">
        <v>0</v>
      </c>
      <c r="I55" s="10">
        <v>0</v>
      </c>
      <c r="J55" s="10">
        <v>37047114</v>
      </c>
      <c r="K55" s="9">
        <v>29192886</v>
      </c>
      <c r="L55" s="9">
        <v>0</v>
      </c>
      <c r="M55" s="9">
        <v>15675202</v>
      </c>
      <c r="N55" s="9">
        <v>15675202</v>
      </c>
      <c r="O55" s="9">
        <v>0</v>
      </c>
      <c r="P55" s="9">
        <v>15675202</v>
      </c>
      <c r="Q55" s="9">
        <v>15675202</v>
      </c>
      <c r="R55" s="9">
        <v>0</v>
      </c>
      <c r="S55" s="9">
        <v>15675202</v>
      </c>
      <c r="T55" s="9">
        <v>15675202</v>
      </c>
      <c r="U55" s="9">
        <v>0</v>
      </c>
      <c r="V55" s="9">
        <v>15675202</v>
      </c>
      <c r="W55" s="9">
        <v>15675202</v>
      </c>
      <c r="X55" s="72">
        <v>13517684</v>
      </c>
      <c r="Y55" s="79">
        <f t="shared" si="1"/>
        <v>13517684</v>
      </c>
      <c r="Z55" s="84">
        <f t="shared" si="0"/>
        <v>0</v>
      </c>
      <c r="AA55" s="126"/>
      <c r="AB55" s="126"/>
      <c r="AC55" s="126"/>
      <c r="AD55" s="126"/>
      <c r="AG55" s="2" t="s">
        <v>74</v>
      </c>
      <c r="AJ55" s="2" t="s">
        <v>154</v>
      </c>
    </row>
    <row r="56" spans="1:35" s="1" customFormat="1" ht="24.75" customHeight="1">
      <c r="A56" s="14"/>
      <c r="B56" s="34" t="s">
        <v>155</v>
      </c>
      <c r="C56" s="58" t="s">
        <v>156</v>
      </c>
      <c r="D56" s="11" t="s">
        <v>54</v>
      </c>
      <c r="E56" s="55">
        <v>24000000</v>
      </c>
      <c r="F56" s="50">
        <v>0</v>
      </c>
      <c r="G56" s="9"/>
      <c r="H56" s="10">
        <v>0</v>
      </c>
      <c r="I56" s="10">
        <v>6200000</v>
      </c>
      <c r="J56" s="10">
        <v>0</v>
      </c>
      <c r="K56" s="9">
        <v>30200000</v>
      </c>
      <c r="L56" s="9">
        <v>0</v>
      </c>
      <c r="M56" s="9">
        <v>29644034</v>
      </c>
      <c r="N56" s="9">
        <v>29644034</v>
      </c>
      <c r="O56" s="9">
        <v>0</v>
      </c>
      <c r="P56" s="9">
        <v>29644034</v>
      </c>
      <c r="Q56" s="9">
        <v>29644034</v>
      </c>
      <c r="R56" s="9">
        <v>0</v>
      </c>
      <c r="S56" s="9">
        <v>29644034</v>
      </c>
      <c r="T56" s="9">
        <v>29644034</v>
      </c>
      <c r="U56" s="9">
        <v>0</v>
      </c>
      <c r="V56" s="9">
        <v>25927397</v>
      </c>
      <c r="W56" s="9">
        <v>25927397</v>
      </c>
      <c r="X56" s="72">
        <v>555966</v>
      </c>
      <c r="Y56" s="79">
        <f t="shared" si="1"/>
        <v>555966</v>
      </c>
      <c r="Z56" s="84">
        <f t="shared" si="0"/>
        <v>3716637</v>
      </c>
      <c r="AA56" s="126"/>
      <c r="AB56" s="126"/>
      <c r="AC56" s="126"/>
      <c r="AD56" s="126"/>
      <c r="AI56" s="1" t="s">
        <v>157</v>
      </c>
    </row>
    <row r="57" spans="1:36" ht="24.75" customHeight="1">
      <c r="A57" s="14"/>
      <c r="B57" s="34" t="s">
        <v>158</v>
      </c>
      <c r="C57" s="58" t="s">
        <v>159</v>
      </c>
      <c r="D57" s="11" t="s">
        <v>54</v>
      </c>
      <c r="E57" s="55">
        <v>25124850</v>
      </c>
      <c r="F57" s="50">
        <v>0</v>
      </c>
      <c r="G57" s="9"/>
      <c r="H57" s="10">
        <v>0</v>
      </c>
      <c r="I57" s="10">
        <v>0</v>
      </c>
      <c r="J57" s="10">
        <v>5124850</v>
      </c>
      <c r="K57" s="9">
        <v>20000000</v>
      </c>
      <c r="L57" s="9">
        <v>0</v>
      </c>
      <c r="M57" s="9">
        <v>19265100</v>
      </c>
      <c r="N57" s="9">
        <v>19265100</v>
      </c>
      <c r="O57" s="9">
        <v>0</v>
      </c>
      <c r="P57" s="9">
        <v>19265100</v>
      </c>
      <c r="Q57" s="9">
        <v>19265100</v>
      </c>
      <c r="R57" s="9">
        <v>0</v>
      </c>
      <c r="S57" s="9">
        <v>19265100</v>
      </c>
      <c r="T57" s="9">
        <v>19265100</v>
      </c>
      <c r="U57" s="9">
        <v>0</v>
      </c>
      <c r="V57" s="9">
        <v>0</v>
      </c>
      <c r="W57" s="9">
        <v>0</v>
      </c>
      <c r="X57" s="72">
        <v>734900</v>
      </c>
      <c r="Y57" s="79">
        <f t="shared" si="1"/>
        <v>734900</v>
      </c>
      <c r="Z57" s="84">
        <f t="shared" si="0"/>
        <v>19265100</v>
      </c>
      <c r="AA57" s="126"/>
      <c r="AB57" s="126"/>
      <c r="AC57" s="126"/>
      <c r="AD57" s="126"/>
      <c r="AJ57" s="2" t="s">
        <v>160</v>
      </c>
    </row>
    <row r="58" spans="1:36" ht="24.75" customHeight="1">
      <c r="A58" s="14"/>
      <c r="B58" s="34" t="s">
        <v>161</v>
      </c>
      <c r="C58" s="58" t="s">
        <v>162</v>
      </c>
      <c r="D58" s="11" t="s">
        <v>54</v>
      </c>
      <c r="E58" s="55">
        <v>14400000</v>
      </c>
      <c r="F58" s="50">
        <v>24930000</v>
      </c>
      <c r="G58" s="9"/>
      <c r="H58" s="10">
        <v>0</v>
      </c>
      <c r="I58" s="10">
        <v>0</v>
      </c>
      <c r="J58" s="10">
        <v>22710356</v>
      </c>
      <c r="K58" s="9">
        <v>16619644</v>
      </c>
      <c r="L58" s="9">
        <v>0</v>
      </c>
      <c r="M58" s="9">
        <v>16138137</v>
      </c>
      <c r="N58" s="9">
        <v>16138137</v>
      </c>
      <c r="O58" s="9">
        <v>0</v>
      </c>
      <c r="P58" s="9">
        <v>16138137</v>
      </c>
      <c r="Q58" s="9">
        <v>16138137</v>
      </c>
      <c r="R58" s="9">
        <v>0</v>
      </c>
      <c r="S58" s="9">
        <v>16138137</v>
      </c>
      <c r="T58" s="9">
        <v>16138137</v>
      </c>
      <c r="U58" s="9">
        <v>0</v>
      </c>
      <c r="V58" s="9">
        <v>14413137</v>
      </c>
      <c r="W58" s="9">
        <v>14413137</v>
      </c>
      <c r="X58" s="72">
        <v>481507</v>
      </c>
      <c r="Y58" s="79">
        <f t="shared" si="1"/>
        <v>481507</v>
      </c>
      <c r="Z58" s="84">
        <f t="shared" si="0"/>
        <v>1725000</v>
      </c>
      <c r="AA58" s="126"/>
      <c r="AB58" s="126"/>
      <c r="AC58" s="126"/>
      <c r="AD58" s="126"/>
      <c r="AG58" s="2" t="s">
        <v>74</v>
      </c>
      <c r="AJ58" s="2" t="s">
        <v>163</v>
      </c>
    </row>
    <row r="59" spans="1:36" ht="24.75" customHeight="1">
      <c r="A59" s="14"/>
      <c r="B59" s="34" t="s">
        <v>164</v>
      </c>
      <c r="C59" s="58" t="s">
        <v>165</v>
      </c>
      <c r="D59" s="11" t="s">
        <v>54</v>
      </c>
      <c r="E59" s="55">
        <v>22571754</v>
      </c>
      <c r="F59" s="50">
        <v>0</v>
      </c>
      <c r="G59" s="9"/>
      <c r="H59" s="10">
        <v>0</v>
      </c>
      <c r="I59" s="10">
        <v>0</v>
      </c>
      <c r="J59" s="10">
        <v>5000000</v>
      </c>
      <c r="K59" s="9">
        <v>17571754</v>
      </c>
      <c r="L59" s="9">
        <v>0</v>
      </c>
      <c r="M59" s="9">
        <v>16233639</v>
      </c>
      <c r="N59" s="9">
        <v>16233639</v>
      </c>
      <c r="O59" s="9">
        <v>0</v>
      </c>
      <c r="P59" s="9">
        <v>16233639</v>
      </c>
      <c r="Q59" s="9">
        <v>16233639</v>
      </c>
      <c r="R59" s="9">
        <v>0</v>
      </c>
      <c r="S59" s="9">
        <v>16233639</v>
      </c>
      <c r="T59" s="9">
        <v>16233639</v>
      </c>
      <c r="U59" s="9">
        <v>0</v>
      </c>
      <c r="V59" s="9">
        <v>12197655</v>
      </c>
      <c r="W59" s="9">
        <v>12197655</v>
      </c>
      <c r="X59" s="72">
        <v>1338115</v>
      </c>
      <c r="Y59" s="79">
        <f t="shared" si="1"/>
        <v>1338115</v>
      </c>
      <c r="Z59" s="84">
        <f t="shared" si="0"/>
        <v>4035984</v>
      </c>
      <c r="AA59" s="126"/>
      <c r="AB59" s="126"/>
      <c r="AC59" s="126"/>
      <c r="AD59" s="126"/>
      <c r="AJ59" s="2" t="s">
        <v>69</v>
      </c>
    </row>
    <row r="60" spans="1:30" ht="24.75" customHeight="1">
      <c r="A60" s="14"/>
      <c r="B60" s="34" t="s">
        <v>166</v>
      </c>
      <c r="C60" s="58" t="s">
        <v>167</v>
      </c>
      <c r="D60" s="11" t="s">
        <v>54</v>
      </c>
      <c r="E60" s="55">
        <v>2200000</v>
      </c>
      <c r="F60" s="50">
        <v>0</v>
      </c>
      <c r="G60" s="9"/>
      <c r="H60" s="10">
        <v>0</v>
      </c>
      <c r="I60" s="10">
        <v>0</v>
      </c>
      <c r="J60" s="10">
        <v>0</v>
      </c>
      <c r="K60" s="9">
        <v>2200000</v>
      </c>
      <c r="L60" s="9">
        <v>0</v>
      </c>
      <c r="M60" s="9">
        <v>2200000</v>
      </c>
      <c r="N60" s="9">
        <v>2200000</v>
      </c>
      <c r="O60" s="9">
        <v>0</v>
      </c>
      <c r="P60" s="9">
        <v>2200000</v>
      </c>
      <c r="Q60" s="9">
        <v>2200000</v>
      </c>
      <c r="R60" s="9">
        <v>0</v>
      </c>
      <c r="S60" s="9">
        <v>2200000</v>
      </c>
      <c r="T60" s="9">
        <v>2200000</v>
      </c>
      <c r="U60" s="9">
        <v>0</v>
      </c>
      <c r="V60" s="9">
        <v>1673592</v>
      </c>
      <c r="W60" s="9">
        <v>1673592</v>
      </c>
      <c r="X60" s="72">
        <v>0</v>
      </c>
      <c r="Y60" s="79">
        <f t="shared" si="1"/>
        <v>0</v>
      </c>
      <c r="Z60" s="84">
        <f t="shared" si="0"/>
        <v>526408</v>
      </c>
      <c r="AA60" s="126"/>
      <c r="AB60" s="126"/>
      <c r="AC60" s="126"/>
      <c r="AD60" s="126"/>
    </row>
    <row r="61" spans="1:35" ht="24.75" customHeight="1">
      <c r="A61" s="14"/>
      <c r="B61" s="34" t="s">
        <v>168</v>
      </c>
      <c r="C61" s="58" t="s">
        <v>169</v>
      </c>
      <c r="D61" s="11" t="s">
        <v>54</v>
      </c>
      <c r="E61" s="55">
        <v>39900000</v>
      </c>
      <c r="F61" s="50">
        <v>0</v>
      </c>
      <c r="G61" s="9"/>
      <c r="H61" s="10">
        <v>0</v>
      </c>
      <c r="I61" s="10">
        <v>18565031</v>
      </c>
      <c r="J61" s="10">
        <v>0</v>
      </c>
      <c r="K61" s="9">
        <v>58465031</v>
      </c>
      <c r="L61" s="9">
        <v>0</v>
      </c>
      <c r="M61" s="9">
        <v>57778228</v>
      </c>
      <c r="N61" s="9">
        <v>57778228</v>
      </c>
      <c r="O61" s="9">
        <v>0</v>
      </c>
      <c r="P61" s="9">
        <v>57778228</v>
      </c>
      <c r="Q61" s="9">
        <v>57778228</v>
      </c>
      <c r="R61" s="9">
        <v>0</v>
      </c>
      <c r="S61" s="9">
        <v>57778228</v>
      </c>
      <c r="T61" s="9">
        <v>57778228</v>
      </c>
      <c r="U61" s="9">
        <v>0</v>
      </c>
      <c r="V61" s="9">
        <v>57778228</v>
      </c>
      <c r="W61" s="9">
        <v>57778228</v>
      </c>
      <c r="X61" s="72">
        <v>686803</v>
      </c>
      <c r="Y61" s="79">
        <f t="shared" si="1"/>
        <v>686803</v>
      </c>
      <c r="Z61" s="84">
        <f t="shared" si="0"/>
        <v>0</v>
      </c>
      <c r="AA61" s="126"/>
      <c r="AB61" s="126"/>
      <c r="AC61" s="126"/>
      <c r="AD61" s="126"/>
      <c r="AI61" s="2" t="s">
        <v>170</v>
      </c>
    </row>
    <row r="62" spans="1:35" ht="24.75" customHeight="1">
      <c r="A62" s="14"/>
      <c r="B62" s="34" t="s">
        <v>171</v>
      </c>
      <c r="C62" s="58" t="s">
        <v>172</v>
      </c>
      <c r="D62" s="11" t="s">
        <v>54</v>
      </c>
      <c r="E62" s="55">
        <v>1300000</v>
      </c>
      <c r="F62" s="50">
        <v>0</v>
      </c>
      <c r="G62" s="9"/>
      <c r="H62" s="10">
        <v>0</v>
      </c>
      <c r="I62" s="10">
        <v>1200000</v>
      </c>
      <c r="J62" s="10">
        <v>0</v>
      </c>
      <c r="K62" s="9">
        <v>2500000</v>
      </c>
      <c r="L62" s="9">
        <v>0</v>
      </c>
      <c r="M62" s="9">
        <v>2500000</v>
      </c>
      <c r="N62" s="9">
        <v>2500000</v>
      </c>
      <c r="O62" s="9">
        <v>0</v>
      </c>
      <c r="P62" s="9">
        <v>2500000</v>
      </c>
      <c r="Q62" s="9">
        <v>2500000</v>
      </c>
      <c r="R62" s="9">
        <v>0</v>
      </c>
      <c r="S62" s="9">
        <v>2500000</v>
      </c>
      <c r="T62" s="9">
        <v>2500000</v>
      </c>
      <c r="U62" s="9">
        <v>0</v>
      </c>
      <c r="V62" s="9">
        <v>2500000</v>
      </c>
      <c r="W62" s="9">
        <v>2500000</v>
      </c>
      <c r="X62" s="72">
        <v>0</v>
      </c>
      <c r="Y62" s="79">
        <f t="shared" si="1"/>
        <v>0</v>
      </c>
      <c r="Z62" s="84">
        <f t="shared" si="0"/>
        <v>0</v>
      </c>
      <c r="AA62" s="126"/>
      <c r="AB62" s="126"/>
      <c r="AC62" s="126"/>
      <c r="AD62" s="126"/>
      <c r="AI62" s="2" t="s">
        <v>173</v>
      </c>
    </row>
    <row r="63" spans="1:30" ht="24.75" customHeight="1">
      <c r="A63" s="14"/>
      <c r="B63" s="34" t="s">
        <v>174</v>
      </c>
      <c r="C63" s="58" t="s">
        <v>175</v>
      </c>
      <c r="D63" s="11" t="s">
        <v>54</v>
      </c>
      <c r="E63" s="55">
        <v>347857735</v>
      </c>
      <c r="F63" s="50">
        <v>50974549</v>
      </c>
      <c r="G63" s="9"/>
      <c r="H63" s="10">
        <v>0</v>
      </c>
      <c r="I63" s="10">
        <v>90115356</v>
      </c>
      <c r="J63" s="10">
        <v>97503718</v>
      </c>
      <c r="K63" s="9">
        <v>391443922</v>
      </c>
      <c r="L63" s="9">
        <v>0</v>
      </c>
      <c r="M63" s="9">
        <v>366465650</v>
      </c>
      <c r="N63" s="9">
        <v>366465650</v>
      </c>
      <c r="O63" s="9">
        <v>0</v>
      </c>
      <c r="P63" s="9">
        <v>366465650</v>
      </c>
      <c r="Q63" s="9">
        <v>366465650</v>
      </c>
      <c r="R63" s="9">
        <v>0</v>
      </c>
      <c r="S63" s="9">
        <v>366465650</v>
      </c>
      <c r="T63" s="9">
        <v>366465650</v>
      </c>
      <c r="U63" s="9">
        <v>0</v>
      </c>
      <c r="V63" s="9">
        <v>317909450</v>
      </c>
      <c r="W63" s="9">
        <v>317909450</v>
      </c>
      <c r="X63" s="72">
        <v>24978272</v>
      </c>
      <c r="Y63" s="79">
        <f t="shared" si="1"/>
        <v>24978272</v>
      </c>
      <c r="Z63" s="84">
        <f t="shared" si="0"/>
        <v>48556200</v>
      </c>
      <c r="AA63" s="126"/>
      <c r="AB63" s="126"/>
      <c r="AC63" s="126"/>
      <c r="AD63" s="126"/>
    </row>
    <row r="64" spans="1:30" ht="24.75" customHeight="1">
      <c r="A64" s="14"/>
      <c r="B64" s="34" t="s">
        <v>176</v>
      </c>
      <c r="C64" s="58" t="s">
        <v>177</v>
      </c>
      <c r="D64" s="11" t="s">
        <v>54</v>
      </c>
      <c r="E64" s="55">
        <v>30000000</v>
      </c>
      <c r="F64" s="50">
        <v>0</v>
      </c>
      <c r="G64" s="9"/>
      <c r="H64" s="10">
        <v>0</v>
      </c>
      <c r="I64" s="10">
        <v>0</v>
      </c>
      <c r="J64" s="10">
        <v>0</v>
      </c>
      <c r="K64" s="9">
        <v>30000000</v>
      </c>
      <c r="L64" s="9">
        <v>0</v>
      </c>
      <c r="M64" s="9">
        <v>21394950</v>
      </c>
      <c r="N64" s="9">
        <v>21394950</v>
      </c>
      <c r="O64" s="9">
        <v>0</v>
      </c>
      <c r="P64" s="9">
        <v>21394950</v>
      </c>
      <c r="Q64" s="9">
        <v>21394950</v>
      </c>
      <c r="R64" s="9">
        <v>0</v>
      </c>
      <c r="S64" s="9">
        <v>21394950</v>
      </c>
      <c r="T64" s="9">
        <v>21394950</v>
      </c>
      <c r="U64" s="9">
        <v>0</v>
      </c>
      <c r="V64" s="9">
        <v>21394950</v>
      </c>
      <c r="W64" s="9">
        <v>21394950</v>
      </c>
      <c r="X64" s="72">
        <v>8605050</v>
      </c>
      <c r="Y64" s="79">
        <f t="shared" si="1"/>
        <v>8605050</v>
      </c>
      <c r="Z64" s="84">
        <f t="shared" si="0"/>
        <v>0</v>
      </c>
      <c r="AA64" s="126"/>
      <c r="AB64" s="126"/>
      <c r="AC64" s="126"/>
      <c r="AD64" s="126"/>
    </row>
    <row r="65" spans="1:36" ht="24.75" customHeight="1">
      <c r="A65" s="14"/>
      <c r="B65" s="34" t="s">
        <v>178</v>
      </c>
      <c r="C65" s="58" t="s">
        <v>179</v>
      </c>
      <c r="D65" s="11" t="s">
        <v>54</v>
      </c>
      <c r="E65" s="55">
        <v>33000000</v>
      </c>
      <c r="F65" s="50">
        <v>0</v>
      </c>
      <c r="G65" s="9"/>
      <c r="H65" s="10">
        <v>0</v>
      </c>
      <c r="I65" s="10">
        <v>2996000</v>
      </c>
      <c r="J65" s="10">
        <v>2521500</v>
      </c>
      <c r="K65" s="9">
        <v>33474500</v>
      </c>
      <c r="L65" s="9">
        <v>0</v>
      </c>
      <c r="M65" s="9">
        <v>33474500</v>
      </c>
      <c r="N65" s="9">
        <v>33474500</v>
      </c>
      <c r="O65" s="9">
        <v>0</v>
      </c>
      <c r="P65" s="9">
        <v>33474500</v>
      </c>
      <c r="Q65" s="9">
        <v>33474500</v>
      </c>
      <c r="R65" s="9">
        <v>0</v>
      </c>
      <c r="S65" s="9">
        <v>33474500</v>
      </c>
      <c r="T65" s="9">
        <v>33474500</v>
      </c>
      <c r="U65" s="9">
        <v>0</v>
      </c>
      <c r="V65" s="9">
        <v>33474500</v>
      </c>
      <c r="W65" s="9">
        <v>33474500</v>
      </c>
      <c r="X65" s="72">
        <v>0</v>
      </c>
      <c r="Y65" s="79">
        <f t="shared" si="1"/>
        <v>0</v>
      </c>
      <c r="Z65" s="84">
        <f t="shared" si="0"/>
        <v>0</v>
      </c>
      <c r="AA65" s="126"/>
      <c r="AB65" s="126"/>
      <c r="AC65" s="126"/>
      <c r="AD65" s="126"/>
      <c r="AI65" s="2" t="s">
        <v>104</v>
      </c>
      <c r="AJ65" s="2" t="s">
        <v>69</v>
      </c>
    </row>
    <row r="66" spans="1:30" s="1" customFormat="1" ht="24.75" customHeight="1">
      <c r="A66" s="14"/>
      <c r="B66" s="34" t="s">
        <v>180</v>
      </c>
      <c r="C66" s="58" t="s">
        <v>181</v>
      </c>
      <c r="D66" s="11" t="s">
        <v>54</v>
      </c>
      <c r="E66" s="55">
        <v>1200000</v>
      </c>
      <c r="F66" s="50">
        <v>0</v>
      </c>
      <c r="G66" s="9"/>
      <c r="H66" s="10">
        <v>0</v>
      </c>
      <c r="I66" s="10">
        <v>0</v>
      </c>
      <c r="J66" s="10">
        <v>0</v>
      </c>
      <c r="K66" s="9">
        <v>1200000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72">
        <v>1200000</v>
      </c>
      <c r="Y66" s="79">
        <f t="shared" si="1"/>
        <v>1200000</v>
      </c>
      <c r="Z66" s="84">
        <f t="shared" si="0"/>
        <v>0</v>
      </c>
      <c r="AA66" s="126"/>
      <c r="AB66" s="126"/>
      <c r="AC66" s="126"/>
      <c r="AD66" s="126"/>
    </row>
    <row r="67" spans="1:36" ht="24.75" customHeight="1">
      <c r="A67" s="14"/>
      <c r="B67" s="34" t="s">
        <v>182</v>
      </c>
      <c r="C67" s="58" t="s">
        <v>183</v>
      </c>
      <c r="D67" s="11" t="s">
        <v>54</v>
      </c>
      <c r="E67" s="55">
        <v>85977735</v>
      </c>
      <c r="F67" s="50">
        <v>50974549</v>
      </c>
      <c r="G67" s="9"/>
      <c r="H67" s="10">
        <v>0</v>
      </c>
      <c r="I67" s="10">
        <v>10869356</v>
      </c>
      <c r="J67" s="10">
        <v>94982218</v>
      </c>
      <c r="K67" s="9">
        <v>52839422</v>
      </c>
      <c r="L67" s="9">
        <v>0</v>
      </c>
      <c r="M67" s="9">
        <v>43156200</v>
      </c>
      <c r="N67" s="9">
        <v>43156200</v>
      </c>
      <c r="O67" s="9">
        <v>0</v>
      </c>
      <c r="P67" s="9">
        <v>43156200</v>
      </c>
      <c r="Q67" s="9">
        <v>43156200</v>
      </c>
      <c r="R67" s="9">
        <v>0</v>
      </c>
      <c r="S67" s="9">
        <v>43156200</v>
      </c>
      <c r="T67" s="9">
        <v>43156200</v>
      </c>
      <c r="U67" s="9">
        <v>0</v>
      </c>
      <c r="V67" s="9">
        <v>6800000</v>
      </c>
      <c r="W67" s="9">
        <v>6800000</v>
      </c>
      <c r="X67" s="72">
        <v>9683222</v>
      </c>
      <c r="Y67" s="79">
        <f t="shared" si="1"/>
        <v>9683222</v>
      </c>
      <c r="Z67" s="84">
        <f t="shared" si="0"/>
        <v>36356200</v>
      </c>
      <c r="AA67" s="126"/>
      <c r="AB67" s="126"/>
      <c r="AC67" s="126"/>
      <c r="AD67" s="126"/>
      <c r="AG67" s="2" t="s">
        <v>74</v>
      </c>
      <c r="AI67" s="2" t="s">
        <v>104</v>
      </c>
      <c r="AJ67" s="2" t="s">
        <v>184</v>
      </c>
    </row>
    <row r="68" spans="1:35" ht="24.75" customHeight="1">
      <c r="A68" s="14"/>
      <c r="B68" s="34" t="s">
        <v>185</v>
      </c>
      <c r="C68" s="58" t="s">
        <v>186</v>
      </c>
      <c r="D68" s="11" t="s">
        <v>54</v>
      </c>
      <c r="E68" s="55">
        <v>197680000</v>
      </c>
      <c r="F68" s="50">
        <v>0</v>
      </c>
      <c r="G68" s="9"/>
      <c r="H68" s="10">
        <v>0</v>
      </c>
      <c r="I68" s="10">
        <v>76250000</v>
      </c>
      <c r="J68" s="10">
        <v>0</v>
      </c>
      <c r="K68" s="9">
        <v>273930000</v>
      </c>
      <c r="L68" s="9">
        <v>0</v>
      </c>
      <c r="M68" s="9">
        <v>268440000</v>
      </c>
      <c r="N68" s="9">
        <v>268440000</v>
      </c>
      <c r="O68" s="9">
        <v>0</v>
      </c>
      <c r="P68" s="9">
        <v>268440000</v>
      </c>
      <c r="Q68" s="9">
        <v>268440000</v>
      </c>
      <c r="R68" s="9">
        <v>0</v>
      </c>
      <c r="S68" s="9">
        <v>268440000</v>
      </c>
      <c r="T68" s="9">
        <v>268440000</v>
      </c>
      <c r="U68" s="9">
        <v>0</v>
      </c>
      <c r="V68" s="9">
        <v>256240000</v>
      </c>
      <c r="W68" s="9">
        <v>256240000</v>
      </c>
      <c r="X68" s="72">
        <v>5490000</v>
      </c>
      <c r="Y68" s="79">
        <f t="shared" si="1"/>
        <v>5490000</v>
      </c>
      <c r="Z68" s="84">
        <f t="shared" si="0"/>
        <v>12200000</v>
      </c>
      <c r="AA68" s="126"/>
      <c r="AB68" s="126"/>
      <c r="AC68" s="126"/>
      <c r="AD68" s="126"/>
      <c r="AI68" s="2" t="s">
        <v>187</v>
      </c>
    </row>
    <row r="69" spans="1:30" ht="24.75" customHeight="1" thickBot="1">
      <c r="A69" s="14"/>
      <c r="B69" s="35" t="s">
        <v>188</v>
      </c>
      <c r="C69" s="59" t="s">
        <v>189</v>
      </c>
      <c r="D69" s="46" t="s">
        <v>54</v>
      </c>
      <c r="E69" s="56">
        <v>167080000</v>
      </c>
      <c r="F69" s="51">
        <v>5600000</v>
      </c>
      <c r="G69" s="13"/>
      <c r="H69" s="12">
        <v>0</v>
      </c>
      <c r="I69" s="12">
        <v>36426325</v>
      </c>
      <c r="J69" s="12">
        <v>47273000</v>
      </c>
      <c r="K69" s="13">
        <v>161833325</v>
      </c>
      <c r="L69" s="13">
        <v>0</v>
      </c>
      <c r="M69" s="13">
        <v>149349467</v>
      </c>
      <c r="N69" s="13">
        <v>149349467</v>
      </c>
      <c r="O69" s="13">
        <v>0</v>
      </c>
      <c r="P69" s="13">
        <v>149349467</v>
      </c>
      <c r="Q69" s="13">
        <v>149349467</v>
      </c>
      <c r="R69" s="13">
        <v>0</v>
      </c>
      <c r="S69" s="13">
        <v>149349467</v>
      </c>
      <c r="T69" s="13">
        <v>149349467</v>
      </c>
      <c r="U69" s="13">
        <v>0</v>
      </c>
      <c r="V69" s="13">
        <v>133135780</v>
      </c>
      <c r="W69" s="13">
        <v>133135780</v>
      </c>
      <c r="X69" s="74">
        <v>12483858</v>
      </c>
      <c r="Y69" s="79">
        <f t="shared" si="1"/>
        <v>12483858</v>
      </c>
      <c r="Z69" s="85">
        <f t="shared" si="0"/>
        <v>16213687</v>
      </c>
      <c r="AA69" s="126"/>
      <c r="AB69" s="126"/>
      <c r="AC69" s="126"/>
      <c r="AD69" s="126"/>
    </row>
    <row r="70" spans="1:36" ht="24.75" customHeight="1" thickBot="1">
      <c r="A70" s="14"/>
      <c r="B70" s="127" t="s">
        <v>190</v>
      </c>
      <c r="C70" s="128" t="s">
        <v>191</v>
      </c>
      <c r="D70" s="129" t="s">
        <v>54</v>
      </c>
      <c r="E70" s="130">
        <v>84640000</v>
      </c>
      <c r="F70" s="130">
        <v>0</v>
      </c>
      <c r="G70" s="130"/>
      <c r="H70" s="130">
        <v>0</v>
      </c>
      <c r="I70" s="130">
        <v>2976325</v>
      </c>
      <c r="J70" s="130">
        <v>15000000</v>
      </c>
      <c r="K70" s="130">
        <v>72616325</v>
      </c>
      <c r="L70" s="130">
        <v>0</v>
      </c>
      <c r="M70" s="130">
        <v>65616325</v>
      </c>
      <c r="N70" s="130">
        <v>65616325</v>
      </c>
      <c r="O70" s="130">
        <v>0</v>
      </c>
      <c r="P70" s="130">
        <v>65616325</v>
      </c>
      <c r="Q70" s="130">
        <v>65616325</v>
      </c>
      <c r="R70" s="130">
        <v>0</v>
      </c>
      <c r="S70" s="130">
        <v>65616325</v>
      </c>
      <c r="T70" s="130">
        <v>65616325</v>
      </c>
      <c r="U70" s="130">
        <v>0</v>
      </c>
      <c r="V70" s="130">
        <v>65616325</v>
      </c>
      <c r="W70" s="130">
        <v>65616325</v>
      </c>
      <c r="X70" s="131">
        <v>7000000</v>
      </c>
      <c r="Y70" s="90">
        <f t="shared" si="1"/>
        <v>7000000</v>
      </c>
      <c r="Z70" s="89">
        <f t="shared" si="0"/>
        <v>0</v>
      </c>
      <c r="AA70" s="126"/>
      <c r="AB70" s="126"/>
      <c r="AC70" s="126"/>
      <c r="AD70" s="126"/>
      <c r="AI70" s="2" t="s">
        <v>69</v>
      </c>
      <c r="AJ70" s="2" t="s">
        <v>192</v>
      </c>
    </row>
    <row r="71" spans="1:36" ht="24.75" customHeight="1">
      <c r="A71" s="14"/>
      <c r="B71" s="33" t="s">
        <v>193</v>
      </c>
      <c r="C71" s="61" t="s">
        <v>194</v>
      </c>
      <c r="D71" s="43" t="s">
        <v>54</v>
      </c>
      <c r="E71" s="54">
        <v>15000000</v>
      </c>
      <c r="F71" s="49">
        <v>3000000</v>
      </c>
      <c r="G71" s="9"/>
      <c r="H71" s="9">
        <v>0</v>
      </c>
      <c r="I71" s="9">
        <v>0</v>
      </c>
      <c r="J71" s="9">
        <v>8973000</v>
      </c>
      <c r="K71" s="9">
        <v>9027000</v>
      </c>
      <c r="L71" s="9">
        <v>0</v>
      </c>
      <c r="M71" s="9">
        <v>8332334</v>
      </c>
      <c r="N71" s="9">
        <v>8332334</v>
      </c>
      <c r="O71" s="9">
        <v>0</v>
      </c>
      <c r="P71" s="9">
        <v>8332334</v>
      </c>
      <c r="Q71" s="9">
        <v>8332334</v>
      </c>
      <c r="R71" s="9">
        <v>0</v>
      </c>
      <c r="S71" s="9">
        <v>8332334</v>
      </c>
      <c r="T71" s="9">
        <v>8332334</v>
      </c>
      <c r="U71" s="9">
        <v>0</v>
      </c>
      <c r="V71" s="9">
        <v>8332334</v>
      </c>
      <c r="W71" s="9">
        <v>8332334</v>
      </c>
      <c r="X71" s="75">
        <v>694666</v>
      </c>
      <c r="Y71" s="79">
        <f t="shared" si="1"/>
        <v>694666</v>
      </c>
      <c r="Z71" s="83">
        <f t="shared" si="0"/>
        <v>0</v>
      </c>
      <c r="AA71" s="126"/>
      <c r="AB71" s="126"/>
      <c r="AC71" s="126"/>
      <c r="AD71" s="126"/>
      <c r="AG71" s="2" t="s">
        <v>74</v>
      </c>
      <c r="AJ71" s="2" t="s">
        <v>160</v>
      </c>
    </row>
    <row r="72" spans="1:30" ht="24.75" customHeight="1">
      <c r="A72" s="14"/>
      <c r="B72" s="34" t="s">
        <v>195</v>
      </c>
      <c r="C72" s="58" t="s">
        <v>196</v>
      </c>
      <c r="D72" s="11" t="s">
        <v>54</v>
      </c>
      <c r="E72" s="55">
        <v>6000000</v>
      </c>
      <c r="F72" s="50">
        <v>0</v>
      </c>
      <c r="G72" s="9"/>
      <c r="H72" s="10">
        <v>0</v>
      </c>
      <c r="I72" s="10">
        <v>0</v>
      </c>
      <c r="J72" s="10">
        <v>0</v>
      </c>
      <c r="K72" s="9">
        <v>6000000</v>
      </c>
      <c r="L72" s="9">
        <v>0</v>
      </c>
      <c r="M72" s="9">
        <v>6000000</v>
      </c>
      <c r="N72" s="9">
        <v>6000000</v>
      </c>
      <c r="O72" s="9">
        <v>0</v>
      </c>
      <c r="P72" s="9">
        <v>6000000</v>
      </c>
      <c r="Q72" s="9">
        <v>6000000</v>
      </c>
      <c r="R72" s="9">
        <v>0</v>
      </c>
      <c r="S72" s="9">
        <v>6000000</v>
      </c>
      <c r="T72" s="9">
        <v>6000000</v>
      </c>
      <c r="U72" s="9">
        <v>0</v>
      </c>
      <c r="V72" s="9">
        <v>6000000</v>
      </c>
      <c r="W72" s="9">
        <v>6000000</v>
      </c>
      <c r="X72" s="72">
        <v>0</v>
      </c>
      <c r="Y72" s="79">
        <f t="shared" si="1"/>
        <v>0</v>
      </c>
      <c r="Z72" s="84">
        <f t="shared" si="0"/>
        <v>0</v>
      </c>
      <c r="AA72" s="126"/>
      <c r="AB72" s="126"/>
      <c r="AC72" s="126"/>
      <c r="AD72" s="126"/>
    </row>
    <row r="73" spans="1:36" ht="24.75" customHeight="1">
      <c r="A73" s="14"/>
      <c r="B73" s="34" t="s">
        <v>197</v>
      </c>
      <c r="C73" s="58" t="s">
        <v>198</v>
      </c>
      <c r="D73" s="11" t="s">
        <v>54</v>
      </c>
      <c r="E73" s="55">
        <v>30000000</v>
      </c>
      <c r="F73" s="50">
        <v>0</v>
      </c>
      <c r="G73" s="10"/>
      <c r="H73" s="10">
        <v>0</v>
      </c>
      <c r="I73" s="10">
        <v>0</v>
      </c>
      <c r="J73" s="10">
        <v>10000000</v>
      </c>
      <c r="K73" s="9">
        <v>20000000</v>
      </c>
      <c r="L73" s="9">
        <v>0</v>
      </c>
      <c r="M73" s="9">
        <v>20000000</v>
      </c>
      <c r="N73" s="9">
        <v>20000000</v>
      </c>
      <c r="O73" s="9">
        <v>0</v>
      </c>
      <c r="P73" s="9">
        <v>20000000</v>
      </c>
      <c r="Q73" s="9">
        <v>20000000</v>
      </c>
      <c r="R73" s="9">
        <v>0</v>
      </c>
      <c r="S73" s="9">
        <v>20000000</v>
      </c>
      <c r="T73" s="9">
        <v>20000000</v>
      </c>
      <c r="U73" s="9">
        <v>0</v>
      </c>
      <c r="V73" s="9">
        <v>15061004</v>
      </c>
      <c r="W73" s="9">
        <v>15061004</v>
      </c>
      <c r="X73" s="72">
        <v>0</v>
      </c>
      <c r="Y73" s="79">
        <f t="shared" si="1"/>
        <v>0</v>
      </c>
      <c r="Z73" s="84">
        <f t="shared" si="0"/>
        <v>4938996</v>
      </c>
      <c r="AA73" s="126"/>
      <c r="AB73" s="126"/>
      <c r="AC73" s="126"/>
      <c r="AD73" s="126"/>
      <c r="AJ73" s="2" t="s">
        <v>199</v>
      </c>
    </row>
    <row r="74" spans="1:36" s="1" customFormat="1" ht="24.75" customHeight="1">
      <c r="A74" s="14"/>
      <c r="B74" s="34" t="s">
        <v>200</v>
      </c>
      <c r="C74" s="58" t="s">
        <v>201</v>
      </c>
      <c r="D74" s="11" t="s">
        <v>54</v>
      </c>
      <c r="E74" s="55">
        <v>15840000</v>
      </c>
      <c r="F74" s="50">
        <v>0</v>
      </c>
      <c r="G74" s="9"/>
      <c r="H74" s="10">
        <v>0</v>
      </c>
      <c r="I74" s="10">
        <v>0</v>
      </c>
      <c r="J74" s="10">
        <v>13300000</v>
      </c>
      <c r="K74" s="9">
        <v>2540000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72">
        <v>2540000</v>
      </c>
      <c r="Y74" s="79">
        <f t="shared" si="1"/>
        <v>2540000</v>
      </c>
      <c r="Z74" s="84">
        <f t="shared" si="0"/>
        <v>0</v>
      </c>
      <c r="AA74" s="126"/>
      <c r="AB74" s="126"/>
      <c r="AC74" s="126"/>
      <c r="AD74" s="126"/>
      <c r="AJ74" s="1" t="s">
        <v>202</v>
      </c>
    </row>
    <row r="75" spans="1:35" s="1" customFormat="1" ht="24.75" customHeight="1">
      <c r="A75" s="14"/>
      <c r="B75" s="34" t="s">
        <v>203</v>
      </c>
      <c r="C75" s="58" t="s">
        <v>204</v>
      </c>
      <c r="D75" s="11" t="s">
        <v>54</v>
      </c>
      <c r="E75" s="55">
        <v>15600000</v>
      </c>
      <c r="F75" s="50">
        <v>2600000</v>
      </c>
      <c r="G75" s="9"/>
      <c r="H75" s="10">
        <v>0</v>
      </c>
      <c r="I75" s="10">
        <v>33450000</v>
      </c>
      <c r="J75" s="10">
        <v>0</v>
      </c>
      <c r="K75" s="9">
        <v>51650000</v>
      </c>
      <c r="L75" s="9">
        <v>0</v>
      </c>
      <c r="M75" s="9">
        <v>49400808</v>
      </c>
      <c r="N75" s="9">
        <v>49400808</v>
      </c>
      <c r="O75" s="9">
        <v>0</v>
      </c>
      <c r="P75" s="9">
        <v>49400808</v>
      </c>
      <c r="Q75" s="9">
        <v>49400808</v>
      </c>
      <c r="R75" s="9">
        <v>0</v>
      </c>
      <c r="S75" s="9">
        <v>49400808</v>
      </c>
      <c r="T75" s="9">
        <v>49400808</v>
      </c>
      <c r="U75" s="9">
        <v>0</v>
      </c>
      <c r="V75" s="9">
        <v>38126117</v>
      </c>
      <c r="W75" s="9">
        <v>38126117</v>
      </c>
      <c r="X75" s="72">
        <v>2249192</v>
      </c>
      <c r="Y75" s="79">
        <f t="shared" si="1"/>
        <v>2249192</v>
      </c>
      <c r="Z75" s="84">
        <f t="shared" si="0"/>
        <v>11274691</v>
      </c>
      <c r="AA75" s="126"/>
      <c r="AB75" s="126"/>
      <c r="AC75" s="126"/>
      <c r="AD75" s="126"/>
      <c r="AG75" s="1" t="s">
        <v>74</v>
      </c>
      <c r="AI75" s="1" t="s">
        <v>205</v>
      </c>
    </row>
    <row r="76" spans="1:30" ht="24.75" customHeight="1">
      <c r="A76" s="14"/>
      <c r="B76" s="34" t="s">
        <v>206</v>
      </c>
      <c r="C76" s="58" t="s">
        <v>207</v>
      </c>
      <c r="D76" s="11" t="s">
        <v>54</v>
      </c>
      <c r="E76" s="55">
        <v>123824000</v>
      </c>
      <c r="F76" s="50">
        <v>9500000</v>
      </c>
      <c r="G76" s="9"/>
      <c r="H76" s="10">
        <v>0</v>
      </c>
      <c r="I76" s="10">
        <v>20000000</v>
      </c>
      <c r="J76" s="10">
        <v>56683502</v>
      </c>
      <c r="K76" s="9">
        <v>96640498</v>
      </c>
      <c r="L76" s="9">
        <v>0</v>
      </c>
      <c r="M76" s="9">
        <v>96640498</v>
      </c>
      <c r="N76" s="9">
        <v>96640498</v>
      </c>
      <c r="O76" s="9">
        <v>0</v>
      </c>
      <c r="P76" s="9">
        <v>96640498</v>
      </c>
      <c r="Q76" s="9">
        <v>96640498</v>
      </c>
      <c r="R76" s="9">
        <v>0</v>
      </c>
      <c r="S76" s="9">
        <v>96640498</v>
      </c>
      <c r="T76" s="9">
        <v>96640498</v>
      </c>
      <c r="U76" s="9">
        <v>0</v>
      </c>
      <c r="V76" s="9">
        <v>96640498</v>
      </c>
      <c r="W76" s="9">
        <v>96640498</v>
      </c>
      <c r="X76" s="72">
        <v>0</v>
      </c>
      <c r="Y76" s="79">
        <f t="shared" si="1"/>
        <v>0</v>
      </c>
      <c r="Z76" s="84">
        <f t="shared" si="0"/>
        <v>0</v>
      </c>
      <c r="AA76" s="126"/>
      <c r="AB76" s="126"/>
      <c r="AC76" s="126"/>
      <c r="AD76" s="126"/>
    </row>
    <row r="77" spans="1:36" ht="24.75" customHeight="1">
      <c r="A77" s="14"/>
      <c r="B77" s="34" t="s">
        <v>208</v>
      </c>
      <c r="C77" s="58" t="s">
        <v>209</v>
      </c>
      <c r="D77" s="11" t="s">
        <v>54</v>
      </c>
      <c r="E77" s="55">
        <v>2000000</v>
      </c>
      <c r="F77" s="50">
        <v>9500000</v>
      </c>
      <c r="G77" s="9"/>
      <c r="H77" s="10">
        <v>0</v>
      </c>
      <c r="I77" s="10">
        <v>0</v>
      </c>
      <c r="J77" s="10">
        <v>7092835</v>
      </c>
      <c r="K77" s="9">
        <v>4407165</v>
      </c>
      <c r="L77" s="9">
        <v>0</v>
      </c>
      <c r="M77" s="9">
        <v>4407165</v>
      </c>
      <c r="N77" s="9">
        <v>4407165</v>
      </c>
      <c r="O77" s="9">
        <v>0</v>
      </c>
      <c r="P77" s="9">
        <v>4407165</v>
      </c>
      <c r="Q77" s="9">
        <v>4407165</v>
      </c>
      <c r="R77" s="9">
        <v>0</v>
      </c>
      <c r="S77" s="9">
        <v>4407165</v>
      </c>
      <c r="T77" s="9">
        <v>4407165</v>
      </c>
      <c r="U77" s="9">
        <v>0</v>
      </c>
      <c r="V77" s="9">
        <v>4407165</v>
      </c>
      <c r="W77" s="9">
        <v>4407165</v>
      </c>
      <c r="X77" s="72">
        <v>0</v>
      </c>
      <c r="Y77" s="79">
        <f t="shared" si="1"/>
        <v>0</v>
      </c>
      <c r="Z77" s="84">
        <f t="shared" si="0"/>
        <v>0</v>
      </c>
      <c r="AA77" s="126"/>
      <c r="AB77" s="126"/>
      <c r="AC77" s="126"/>
      <c r="AD77" s="126"/>
      <c r="AG77" s="2" t="s">
        <v>74</v>
      </c>
      <c r="AJ77" s="2" t="s">
        <v>210</v>
      </c>
    </row>
    <row r="78" spans="1:36" ht="24.75" customHeight="1">
      <c r="A78" s="14"/>
      <c r="B78" s="34" t="s">
        <v>211</v>
      </c>
      <c r="C78" s="58" t="s">
        <v>212</v>
      </c>
      <c r="D78" s="11" t="s">
        <v>54</v>
      </c>
      <c r="E78" s="55">
        <v>121824000</v>
      </c>
      <c r="F78" s="50">
        <v>0</v>
      </c>
      <c r="G78" s="9"/>
      <c r="H78" s="10">
        <v>0</v>
      </c>
      <c r="I78" s="10">
        <v>20000000</v>
      </c>
      <c r="J78" s="10">
        <v>49590667</v>
      </c>
      <c r="K78" s="9">
        <v>92233333</v>
      </c>
      <c r="L78" s="9">
        <v>0</v>
      </c>
      <c r="M78" s="9">
        <v>92233333</v>
      </c>
      <c r="N78" s="9">
        <v>92233333</v>
      </c>
      <c r="O78" s="9">
        <v>0</v>
      </c>
      <c r="P78" s="9">
        <v>92233333</v>
      </c>
      <c r="Q78" s="9">
        <v>92233333</v>
      </c>
      <c r="R78" s="9">
        <v>0</v>
      </c>
      <c r="S78" s="9">
        <v>92233333</v>
      </c>
      <c r="T78" s="9">
        <v>92233333</v>
      </c>
      <c r="U78" s="9">
        <v>0</v>
      </c>
      <c r="V78" s="9">
        <v>92233333</v>
      </c>
      <c r="W78" s="9">
        <v>92233333</v>
      </c>
      <c r="X78" s="72">
        <v>0</v>
      </c>
      <c r="Y78" s="79">
        <f t="shared" si="1"/>
        <v>0</v>
      </c>
      <c r="Z78" s="84">
        <f t="shared" si="0"/>
        <v>0</v>
      </c>
      <c r="AA78" s="126"/>
      <c r="AB78" s="126"/>
      <c r="AC78" s="126"/>
      <c r="AD78" s="126"/>
      <c r="AI78" s="2" t="s">
        <v>213</v>
      </c>
      <c r="AJ78" s="2" t="s">
        <v>214</v>
      </c>
    </row>
    <row r="79" spans="1:30" ht="24.75" customHeight="1">
      <c r="A79" s="14"/>
      <c r="B79" s="34" t="s">
        <v>215</v>
      </c>
      <c r="C79" s="58" t="s">
        <v>216</v>
      </c>
      <c r="D79" s="11" t="s">
        <v>54</v>
      </c>
      <c r="E79" s="55">
        <v>5100000</v>
      </c>
      <c r="F79" s="50">
        <v>0</v>
      </c>
      <c r="G79" s="9"/>
      <c r="H79" s="10">
        <v>0</v>
      </c>
      <c r="I79" s="10">
        <v>0</v>
      </c>
      <c r="J79" s="10">
        <v>5100000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72">
        <v>0</v>
      </c>
      <c r="Y79" s="79">
        <f t="shared" si="1"/>
        <v>0</v>
      </c>
      <c r="Z79" s="84">
        <f t="shared" si="0"/>
        <v>0</v>
      </c>
      <c r="AA79" s="126"/>
      <c r="AB79" s="126"/>
      <c r="AC79" s="126"/>
      <c r="AD79" s="126"/>
    </row>
    <row r="80" spans="1:36" ht="24.75" customHeight="1">
      <c r="A80" s="14"/>
      <c r="B80" s="34" t="s">
        <v>217</v>
      </c>
      <c r="C80" s="58" t="s">
        <v>218</v>
      </c>
      <c r="D80" s="11" t="s">
        <v>54</v>
      </c>
      <c r="E80" s="55">
        <v>1200000</v>
      </c>
      <c r="F80" s="50">
        <v>0</v>
      </c>
      <c r="G80" s="9"/>
      <c r="H80" s="10">
        <v>0</v>
      </c>
      <c r="I80" s="10">
        <v>0</v>
      </c>
      <c r="J80" s="10">
        <v>1200000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72">
        <v>0</v>
      </c>
      <c r="Y80" s="79">
        <f t="shared" si="1"/>
        <v>0</v>
      </c>
      <c r="Z80" s="84">
        <f>+T80-W80</f>
        <v>0</v>
      </c>
      <c r="AA80" s="126"/>
      <c r="AB80" s="126"/>
      <c r="AC80" s="126"/>
      <c r="AD80" s="126"/>
      <c r="AJ80" s="2" t="s">
        <v>66</v>
      </c>
    </row>
    <row r="81" spans="1:36" ht="24.75" customHeight="1">
      <c r="A81" s="14"/>
      <c r="B81" s="34" t="s">
        <v>219</v>
      </c>
      <c r="C81" s="58" t="s">
        <v>220</v>
      </c>
      <c r="D81" s="11" t="s">
        <v>54</v>
      </c>
      <c r="E81" s="55">
        <v>3900000</v>
      </c>
      <c r="F81" s="50">
        <v>0</v>
      </c>
      <c r="G81" s="9"/>
      <c r="H81" s="10">
        <v>0</v>
      </c>
      <c r="I81" s="10">
        <v>0</v>
      </c>
      <c r="J81" s="10">
        <v>3900000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72">
        <v>0</v>
      </c>
      <c r="Y81" s="79">
        <f t="shared" si="1"/>
        <v>0</v>
      </c>
      <c r="Z81" s="84">
        <f>+T81-W81</f>
        <v>0</v>
      </c>
      <c r="AA81" s="126"/>
      <c r="AB81" s="126"/>
      <c r="AC81" s="126"/>
      <c r="AD81" s="126"/>
      <c r="AJ81" s="2" t="s">
        <v>69</v>
      </c>
    </row>
    <row r="82" spans="2:26" ht="12" thickBot="1">
      <c r="B82" s="40"/>
      <c r="C82" s="124"/>
      <c r="D82" s="57"/>
      <c r="E82" s="67"/>
      <c r="F82" s="68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73">
        <v>1000000</v>
      </c>
      <c r="Y82" s="79">
        <f>+K82-N82</f>
        <v>0</v>
      </c>
      <c r="Z82" s="86">
        <f>+T82-W82</f>
        <v>0</v>
      </c>
    </row>
    <row r="83" spans="5:25" ht="11.25"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</row>
    <row r="84" spans="5:25" ht="11.25"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</row>
    <row r="85" spans="5:25" ht="11.25"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</row>
    <row r="86" spans="5:25" ht="11.25"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</row>
    <row r="87" spans="5:25" ht="11.25"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</row>
    <row r="88" spans="5:25" ht="11.25"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</row>
    <row r="89" spans="5:25" ht="11.25"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</row>
    <row r="90" spans="5:25" ht="11.25"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</row>
    <row r="91" spans="5:25" ht="11.25"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</row>
    <row r="92" spans="5:25" ht="11.25"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</row>
    <row r="93" spans="5:25" ht="11.25"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</row>
    <row r="94" spans="5:25" ht="11.25"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</row>
    <row r="95" spans="5:25" ht="11.25"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</row>
    <row r="96" spans="5:25" ht="11.25"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</row>
    <row r="97" spans="5:25" ht="11.25"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</row>
    <row r="98" spans="5:25" ht="11.25"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</row>
    <row r="99" spans="5:25" ht="11.25"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</row>
    <row r="100" spans="5:25" ht="11.25"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</row>
    <row r="101" spans="5:25" ht="11.25"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</row>
    <row r="102" spans="5:25" ht="11.25"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</row>
    <row r="103" spans="5:25" ht="11.25"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</row>
    <row r="104" spans="5:25" ht="11.25"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</row>
    <row r="105" spans="5:25" ht="11.25"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</row>
    <row r="106" spans="5:25" ht="11.25"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</row>
    <row r="107" spans="5:25" ht="11.25"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</row>
    <row r="108" spans="5:25" ht="11.25"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</row>
    <row r="109" spans="5:25" ht="11.25"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</row>
    <row r="110" spans="5:25" ht="11.25"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</row>
    <row r="111" spans="5:25" ht="11.25"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</row>
    <row r="112" spans="5:25" ht="11.25"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</row>
    <row r="113" spans="5:25" ht="11.25"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</row>
    <row r="114" spans="5:25" ht="11.25"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</row>
    <row r="115" spans="5:25" ht="11.25"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</row>
    <row r="116" spans="5:25" ht="11.25"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</row>
    <row r="117" spans="5:25" ht="11.25"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</row>
    <row r="118" spans="5:25" ht="11.25"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</row>
    <row r="119" spans="5:25" ht="11.25"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</row>
    <row r="120" spans="5:25" ht="11.25"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</row>
    <row r="121" spans="5:25" ht="11.25"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</row>
  </sheetData>
  <sheetProtection/>
  <mergeCells count="17">
    <mergeCell ref="K5:N5"/>
    <mergeCell ref="B7:C7"/>
    <mergeCell ref="O12:Q12"/>
    <mergeCell ref="F12:G12"/>
    <mergeCell ref="H12:J12"/>
    <mergeCell ref="X11:X13"/>
    <mergeCell ref="B11:B13"/>
    <mergeCell ref="R12:T12"/>
    <mergeCell ref="L11:W11"/>
    <mergeCell ref="Z11:Z13"/>
    <mergeCell ref="U12:W12"/>
    <mergeCell ref="C11:C13"/>
    <mergeCell ref="E11:E13"/>
    <mergeCell ref="K11:K13"/>
    <mergeCell ref="D11:D13"/>
    <mergeCell ref="L12:N12"/>
    <mergeCell ref="Y11:Y13"/>
  </mergeCells>
  <printOptions horizontalCentered="1" verticalCentered="1"/>
  <pageMargins left="0.196850393700787" right="0.196850393700787" top="0.590551181102362" bottom="0.393700787401575" header="0" footer="0"/>
  <pageSetup horizontalDpi="300" verticalDpi="300" orientation="landscape" paperSize="3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</dc:creator>
  <cp:keywords/>
  <dc:description/>
  <cp:lastModifiedBy>financiera_laura</cp:lastModifiedBy>
  <cp:lastPrinted>2018-01-04T16:30:10Z</cp:lastPrinted>
  <dcterms:created xsi:type="dcterms:W3CDTF">1999-04-14T23:21:38Z</dcterms:created>
  <dcterms:modified xsi:type="dcterms:W3CDTF">2017-12-30T22:43:40Z</dcterms:modified>
  <cp:category/>
  <cp:version/>
  <cp:contentType/>
  <cp:contentStatus/>
</cp:coreProperties>
</file>